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6"/>
  <workbookPr defaultThemeVersion="166925"/>
  <mc:AlternateContent xmlns:mc="http://schemas.openxmlformats.org/markup-compatibility/2006">
    <mc:Choice Requires="x15">
      <x15ac:absPath xmlns:x15ac="http://schemas.microsoft.com/office/spreadsheetml/2010/11/ac" url="C:\Users\likar\Downloads\OneDrive_1_22-2-2023\"/>
    </mc:Choice>
  </mc:AlternateContent>
  <xr:revisionPtr revIDLastSave="0" documentId="8_{1EDED604-C615-48CF-AC1F-270C1A9E4518}" xr6:coauthVersionLast="47" xr6:coauthVersionMax="47" xr10:uidLastSave="{00000000-0000-0000-0000-000000000000}"/>
  <bookViews>
    <workbookView xWindow="-120" yWindow="480" windowWidth="20730" windowHeight="1116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Activos'!$A$5:$AZ$301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6" l="1"/>
  <c r="T20" i="6" s="1"/>
  <c r="U20" i="6" s="1"/>
  <c r="Q20" i="6"/>
  <c r="S20" i="6"/>
  <c r="AZ7" i="6"/>
  <c r="AN7" i="6"/>
  <c r="AQ7" i="6"/>
  <c r="AP7" i="6"/>
  <c r="AO7" i="6"/>
  <c r="AN12" i="6"/>
  <c r="Q7" i="6"/>
  <c r="Q8" i="6"/>
  <c r="Q9" i="6"/>
  <c r="O7" i="6"/>
  <c r="O8" i="6"/>
  <c r="O9" i="6"/>
  <c r="AO9" i="6"/>
  <c r="AN8" i="6" l="1"/>
  <c r="AO8" i="6"/>
  <c r="AZ8" i="6" l="1"/>
  <c r="AZ9" i="6"/>
  <c r="AZ10" i="6"/>
  <c r="AZ11" i="6"/>
  <c r="AZ12" i="6"/>
  <c r="AZ13" i="6"/>
  <c r="AZ14" i="6"/>
  <c r="AZ15" i="6"/>
  <c r="AZ16" i="6"/>
  <c r="AZ17" i="6"/>
  <c r="AZ18" i="6"/>
  <c r="AZ19" i="6"/>
  <c r="AZ20" i="6"/>
  <c r="AZ21" i="6"/>
  <c r="AZ22" i="6"/>
  <c r="AZ23" i="6"/>
  <c r="AZ24" i="6"/>
  <c r="AZ25" i="6"/>
  <c r="AZ26" i="6"/>
  <c r="AZ27" i="6"/>
  <c r="AZ28" i="6"/>
  <c r="AZ29" i="6"/>
  <c r="AZ30" i="6"/>
  <c r="AZ31" i="6"/>
  <c r="AZ32" i="6"/>
  <c r="AZ33" i="6"/>
  <c r="AZ34" i="6"/>
  <c r="AZ35" i="6"/>
  <c r="AZ36" i="6"/>
  <c r="AZ37" i="6"/>
  <c r="AZ38" i="6"/>
  <c r="AZ39" i="6"/>
  <c r="AZ40" i="6"/>
  <c r="AZ41" i="6"/>
  <c r="AZ42" i="6"/>
  <c r="AZ43" i="6"/>
  <c r="AZ44" i="6"/>
  <c r="AZ45" i="6"/>
  <c r="AZ46" i="6"/>
  <c r="AZ47" i="6"/>
  <c r="AZ48" i="6"/>
  <c r="AZ49" i="6"/>
  <c r="AZ50" i="6"/>
  <c r="AZ51" i="6"/>
  <c r="AZ52" i="6"/>
  <c r="AZ53" i="6"/>
  <c r="AZ54" i="6"/>
  <c r="AZ55" i="6"/>
  <c r="AZ56" i="6"/>
  <c r="AZ57" i="6"/>
  <c r="AZ58" i="6"/>
  <c r="AZ59" i="6"/>
  <c r="AZ60" i="6"/>
  <c r="AZ61" i="6"/>
  <c r="AZ62" i="6"/>
  <c r="AZ63" i="6"/>
  <c r="AZ64" i="6"/>
  <c r="AZ65" i="6"/>
  <c r="AZ66" i="6"/>
  <c r="AZ67" i="6"/>
  <c r="AZ68" i="6"/>
  <c r="AZ69" i="6"/>
  <c r="AZ70" i="6"/>
  <c r="AZ71" i="6"/>
  <c r="AZ72" i="6"/>
  <c r="AZ73" i="6"/>
  <c r="AZ74" i="6"/>
  <c r="AZ75" i="6"/>
  <c r="AZ76" i="6"/>
  <c r="AZ77" i="6"/>
  <c r="AZ78" i="6"/>
  <c r="AZ79" i="6"/>
  <c r="AZ80" i="6"/>
  <c r="AZ81" i="6"/>
  <c r="AZ82" i="6"/>
  <c r="AZ83" i="6"/>
  <c r="AZ84" i="6"/>
  <c r="AZ85" i="6"/>
  <c r="AZ86" i="6"/>
  <c r="AZ87" i="6"/>
  <c r="AZ88" i="6"/>
  <c r="AZ89" i="6"/>
  <c r="AZ90" i="6"/>
  <c r="AZ91" i="6"/>
  <c r="AZ92" i="6"/>
  <c r="AZ93" i="6"/>
  <c r="AZ94" i="6"/>
  <c r="AZ95" i="6"/>
  <c r="AZ96" i="6"/>
  <c r="AZ97" i="6"/>
  <c r="AZ98" i="6"/>
  <c r="AZ99" i="6"/>
  <c r="AZ100" i="6"/>
  <c r="AZ101" i="6"/>
  <c r="AZ102" i="6"/>
  <c r="AZ103" i="6"/>
  <c r="AZ104" i="6"/>
  <c r="AZ105" i="6"/>
  <c r="AZ106" i="6"/>
  <c r="AZ107" i="6"/>
  <c r="AZ108" i="6"/>
  <c r="AZ109" i="6"/>
  <c r="AZ110" i="6"/>
  <c r="AZ111" i="6"/>
  <c r="AZ112" i="6"/>
  <c r="AZ113" i="6"/>
  <c r="AZ114" i="6"/>
  <c r="AZ115" i="6"/>
  <c r="AZ116" i="6"/>
  <c r="AZ117" i="6"/>
  <c r="AZ118" i="6"/>
  <c r="AZ119" i="6"/>
  <c r="AZ120" i="6"/>
  <c r="AZ121" i="6"/>
  <c r="AZ122" i="6"/>
  <c r="AZ123" i="6"/>
  <c r="AZ124" i="6"/>
  <c r="AZ125" i="6"/>
  <c r="AZ126" i="6"/>
  <c r="AZ127" i="6"/>
  <c r="AZ128" i="6"/>
  <c r="AZ129" i="6"/>
  <c r="AZ130" i="6"/>
  <c r="AZ131" i="6"/>
  <c r="AZ132" i="6"/>
  <c r="AZ133" i="6"/>
  <c r="AZ134" i="6"/>
  <c r="AZ135" i="6"/>
  <c r="AZ136" i="6"/>
  <c r="AZ137" i="6"/>
  <c r="AZ138" i="6"/>
  <c r="AZ139" i="6"/>
  <c r="AZ140" i="6"/>
  <c r="AZ141" i="6"/>
  <c r="AZ142" i="6"/>
  <c r="AZ143" i="6"/>
  <c r="AZ144" i="6"/>
  <c r="AZ145" i="6"/>
  <c r="AZ146" i="6"/>
  <c r="AZ147" i="6"/>
  <c r="AZ148" i="6"/>
  <c r="AZ149" i="6"/>
  <c r="AZ150" i="6"/>
  <c r="AZ151" i="6"/>
  <c r="AZ152" i="6"/>
  <c r="AZ153" i="6"/>
  <c r="AZ154" i="6"/>
  <c r="AZ155" i="6"/>
  <c r="AZ156" i="6"/>
  <c r="AZ157" i="6"/>
  <c r="AZ158" i="6"/>
  <c r="AZ159" i="6"/>
  <c r="AZ160" i="6"/>
  <c r="AZ161" i="6"/>
  <c r="AZ162" i="6"/>
  <c r="AZ163" i="6"/>
  <c r="AZ164" i="6"/>
  <c r="AZ165" i="6"/>
  <c r="AZ166" i="6"/>
  <c r="AZ167" i="6"/>
  <c r="AZ168" i="6"/>
  <c r="AZ169" i="6"/>
  <c r="AZ170" i="6"/>
  <c r="AZ171" i="6"/>
  <c r="AZ172" i="6"/>
  <c r="AZ173" i="6"/>
  <c r="AZ174" i="6"/>
  <c r="AZ175" i="6"/>
  <c r="AZ176" i="6"/>
  <c r="AZ177" i="6"/>
  <c r="AZ178" i="6"/>
  <c r="AZ179" i="6"/>
  <c r="AZ180" i="6"/>
  <c r="AZ181" i="6"/>
  <c r="AZ182" i="6"/>
  <c r="AZ183" i="6"/>
  <c r="AZ184" i="6"/>
  <c r="AZ185" i="6"/>
  <c r="AZ186" i="6"/>
  <c r="AZ187" i="6"/>
  <c r="AZ188" i="6"/>
  <c r="AZ189" i="6"/>
  <c r="AZ190" i="6"/>
  <c r="AZ191" i="6"/>
  <c r="AZ192" i="6"/>
  <c r="AZ193" i="6"/>
  <c r="AZ194" i="6"/>
  <c r="AZ195" i="6"/>
  <c r="AZ196" i="6"/>
  <c r="AZ197" i="6"/>
  <c r="AZ198" i="6"/>
  <c r="AZ199" i="6"/>
  <c r="AZ200" i="6"/>
  <c r="AZ201" i="6"/>
  <c r="AZ202" i="6"/>
  <c r="AZ203" i="6"/>
  <c r="AZ204" i="6"/>
  <c r="AZ205" i="6"/>
  <c r="AZ206" i="6"/>
  <c r="AZ207" i="6"/>
  <c r="AZ208" i="6"/>
  <c r="AZ209" i="6"/>
  <c r="AZ210" i="6"/>
  <c r="AZ211" i="6"/>
  <c r="AZ212" i="6"/>
  <c r="AZ213" i="6"/>
  <c r="AZ214" i="6"/>
  <c r="AZ215" i="6"/>
  <c r="AZ216" i="6"/>
  <c r="AZ217" i="6"/>
  <c r="AZ218" i="6"/>
  <c r="AZ219" i="6"/>
  <c r="AZ220" i="6"/>
  <c r="AZ221" i="6"/>
  <c r="AZ222" i="6"/>
  <c r="AZ223" i="6"/>
  <c r="AZ224" i="6"/>
  <c r="AZ225" i="6"/>
  <c r="AZ226" i="6"/>
  <c r="AZ227" i="6"/>
  <c r="AZ228" i="6"/>
  <c r="AZ229" i="6"/>
  <c r="AZ230" i="6"/>
  <c r="AZ231" i="6"/>
  <c r="AZ232" i="6"/>
  <c r="AZ233" i="6"/>
  <c r="AZ234" i="6"/>
  <c r="AZ235" i="6"/>
  <c r="AZ236" i="6"/>
  <c r="AZ237" i="6"/>
  <c r="AZ238" i="6"/>
  <c r="AZ239" i="6"/>
  <c r="AZ240" i="6"/>
  <c r="AZ241" i="6"/>
  <c r="AZ242" i="6"/>
  <c r="AZ243" i="6"/>
  <c r="AZ244" i="6"/>
  <c r="AZ245" i="6"/>
  <c r="AZ246" i="6"/>
  <c r="AZ247" i="6"/>
  <c r="AZ248" i="6"/>
  <c r="AZ249" i="6"/>
  <c r="AZ250" i="6"/>
  <c r="AZ251" i="6"/>
  <c r="AZ252" i="6"/>
  <c r="AZ253" i="6"/>
  <c r="AZ254" i="6"/>
  <c r="AZ255" i="6"/>
  <c r="AZ256" i="6"/>
  <c r="AZ257" i="6"/>
  <c r="AZ258" i="6"/>
  <c r="AZ259" i="6"/>
  <c r="AZ260" i="6"/>
  <c r="AZ261" i="6"/>
  <c r="AZ262" i="6"/>
  <c r="AZ263" i="6"/>
  <c r="AZ264" i="6"/>
  <c r="AZ265" i="6"/>
  <c r="AZ266" i="6"/>
  <c r="AZ267" i="6"/>
  <c r="AZ268" i="6"/>
  <c r="AZ269" i="6"/>
  <c r="AZ270" i="6"/>
  <c r="AZ271" i="6"/>
  <c r="AZ272" i="6"/>
  <c r="AZ273" i="6"/>
  <c r="AZ274" i="6"/>
  <c r="AZ275" i="6"/>
  <c r="AZ276" i="6"/>
  <c r="AZ277" i="6"/>
  <c r="AZ278" i="6"/>
  <c r="AZ279" i="6"/>
  <c r="AZ280" i="6"/>
  <c r="AZ281" i="6"/>
  <c r="AZ282" i="6"/>
  <c r="AZ283" i="6"/>
  <c r="AZ284" i="6"/>
  <c r="AZ285" i="6"/>
  <c r="AZ286" i="6"/>
  <c r="AZ287" i="6"/>
  <c r="AZ288" i="6"/>
  <c r="AZ289" i="6"/>
  <c r="AZ290" i="6"/>
  <c r="AZ291" i="6"/>
  <c r="AZ292" i="6"/>
  <c r="AZ293" i="6"/>
  <c r="AZ294" i="6"/>
  <c r="AZ295" i="6"/>
  <c r="AZ296" i="6"/>
  <c r="AZ297" i="6"/>
  <c r="AZ298" i="6"/>
  <c r="AZ299" i="6"/>
  <c r="AZ300" i="6"/>
  <c r="AZ301" i="6"/>
  <c r="S7" i="6" l="1"/>
  <c r="S8" i="6"/>
  <c r="S9" i="6"/>
  <c r="S10" i="6"/>
  <c r="S11" i="6"/>
  <c r="S12" i="6"/>
  <c r="S13" i="6"/>
  <c r="S14" i="6"/>
  <c r="S15" i="6"/>
  <c r="S16" i="6"/>
  <c r="S17" i="6"/>
  <c r="S18" i="6"/>
  <c r="S19"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<sst xmlns="http://schemas.openxmlformats.org/spreadsheetml/2006/main" count="1274" uniqueCount="512">
  <si>
    <t>MATRIZ DE ACTIVOS DE INFORMACIÓN</t>
  </si>
  <si>
    <t>SEDE</t>
  </si>
  <si>
    <t xml:space="preserve">LÍDER DE PROCESO O FUNCIONARIO DESIGNADO </t>
  </si>
  <si>
    <t>FECHA ÚLTIMA ACTUALIZACIÓN</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</si>
  <si>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</si>
  <si>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</si>
  <si>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</si>
  <si>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</si>
  <si>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</si>
  <si>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</si>
  <si>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</si>
  <si>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</si>
  <si>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</si>
  <si>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</si>
  <si>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</si>
  <si>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</si>
  <si>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</si>
  <si>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</si>
  <si>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</si>
  <si>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</si>
  <si>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</si>
  <si>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</si>
  <si>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</si>
  <si>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</si>
  <si>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</si>
  <si>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</si>
  <si>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</si>
  <si>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</si>
  <si>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</si>
  <si>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</si>
  <si>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</si>
  <si>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</si>
  <si>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</si>
  <si>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</si>
  <si>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INTEGRADO DE GESTIÓN INSTITUCIONAL</t>
  </si>
  <si>
    <t>Código que haya sido asignado al documento, formato o archivo dentro Sistema Integrado de Gestión Institucional</t>
  </si>
  <si>
    <t>Registre para el caso de archivos, documentos o información el código asignado dentro del Sistema Integrado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</si>
  <si>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</si>
  <si>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</si>
  <si>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</si>
  <si>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</si>
  <si>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</si>
  <si>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</si>
  <si>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</si>
  <si>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</si>
  <si>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</si>
  <si>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</si>
  <si>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</si>
  <si>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</si>
  <si>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</si>
  <si>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</si>
  <si>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</si>
  <si>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</si>
  <si>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</si>
  <si>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</si>
  <si>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</si>
  <si>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</si>
  <si>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</si>
  <si>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</si>
  <si>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</si>
  <si>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</si>
  <si>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</si>
  <si>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</si>
  <si>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</si>
  <si>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</si>
  <si>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</si>
  <si>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</si>
  <si>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</si>
  <si>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</si>
  <si>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</si>
  <si>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</si>
  <si>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</si>
  <si>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</si>
  <si>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</si>
  <si>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</si>
  <si>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</si>
  <si>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</si>
  <si>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</si>
  <si>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</si>
  <si>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</si>
  <si>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</si>
  <si>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</si>
  <si>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</si>
  <si>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</si>
  <si>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</si>
  <si>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</si>
  <si>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</si>
  <si>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</si>
  <si>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</si>
  <si>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</si>
  <si>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</si>
  <si>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</si>
  <si>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</si>
  <si>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</si>
  <si>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</si>
  <si>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</si>
  <si>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</si>
  <si>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</si>
  <si>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</si>
  <si>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</si>
  <si>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</si>
  <si>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</si>
  <si>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</si>
  <si>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</si>
  <si>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</si>
  <si>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</si>
  <si>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</si>
  <si>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</si>
  <si>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</si>
  <si>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</si>
  <si>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</si>
  <si>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</si>
  <si>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</si>
  <si>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</si>
  <si>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</si>
  <si>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</si>
  <si>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</si>
  <si>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</si>
  <si>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</si>
  <si>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</si>
  <si>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</si>
  <si>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</si>
  <si>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</si>
  <si>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</si>
  <si>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</si>
  <si>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</si>
  <si>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</si>
  <si>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</si>
  <si>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</si>
  <si>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</si>
  <si>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</si>
  <si>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</si>
  <si>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</si>
  <si>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</si>
  <si>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</si>
  <si>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</si>
  <si>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</si>
  <si>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</si>
  <si>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</si>
  <si>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</si>
  <si>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</si>
  <si>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</si>
  <si>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</si>
  <si>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</si>
  <si>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</si>
  <si>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</si>
  <si>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</si>
  <si>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</si>
  <si>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</si>
  <si>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</si>
  <si>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</si>
  <si>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</si>
  <si>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</si>
  <si>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</si>
  <si>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</si>
  <si>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</si>
  <si>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</si>
  <si>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</si>
  <si>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</si>
  <si>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</si>
  <si>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</si>
  <si>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</si>
  <si>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</si>
  <si>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</si>
  <si>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</si>
  <si>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</si>
  <si>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</si>
  <si>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</si>
  <si>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</si>
  <si>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</si>
  <si>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</si>
  <si>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</si>
  <si>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</si>
  <si>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</si>
  <si>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</si>
  <si>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</si>
  <si>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</si>
  <si>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</si>
  <si>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</si>
  <si>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</si>
  <si>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</si>
  <si>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</si>
  <si>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</si>
  <si>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</si>
  <si>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</si>
  <si>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</si>
  <si>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</si>
  <si>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</si>
  <si>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</si>
  <si>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</si>
  <si>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</si>
  <si>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</si>
  <si>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</si>
  <si>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</si>
  <si>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</si>
  <si>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</si>
  <si>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</si>
  <si>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</si>
  <si>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</si>
  <si>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</si>
  <si>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</si>
  <si>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</si>
  <si>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</si>
  <si>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</si>
  <si>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</si>
  <si>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</si>
  <si>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</si>
  <si>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</si>
  <si>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</si>
  <si>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</si>
  <si>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</si>
  <si>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</si>
  <si>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</si>
  <si>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</si>
  <si>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</si>
  <si>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</si>
  <si>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</si>
  <si>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</si>
  <si>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</si>
  <si>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</si>
  <si>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</si>
  <si>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</si>
  <si>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</si>
  <si>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</si>
  <si>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</si>
  <si>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</si>
  <si>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</si>
  <si>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</si>
  <si>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</si>
  <si>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</si>
  <si>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</si>
  <si>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</si>
  <si>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</si>
  <si>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</si>
  <si>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</si>
  <si>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</si>
  <si>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</si>
  <si>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</si>
  <si>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</si>
  <si>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</si>
  <si>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</si>
  <si>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</si>
  <si>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</si>
  <si>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</si>
  <si>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</si>
  <si>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</si>
  <si>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</si>
  <si>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</si>
  <si>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</si>
  <si>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</si>
  <si>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</si>
  <si>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</si>
  <si>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</si>
  <si>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</si>
  <si>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</si>
  <si>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</si>
  <si>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</si>
  <si>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</si>
  <si>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</si>
  <si>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</si>
  <si>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</si>
  <si>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</si>
  <si>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</si>
  <si>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</si>
  <si>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</si>
  <si>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</si>
  <si>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</si>
  <si>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</si>
  <si>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</si>
  <si>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</si>
  <si>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</si>
  <si>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</si>
  <si>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</si>
  <si>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</si>
  <si>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</si>
  <si>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</si>
  <si>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</si>
  <si>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</si>
  <si>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</si>
  <si>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</si>
  <si>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</si>
  <si>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</si>
  <si>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</si>
  <si>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</si>
  <si>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GT02 - Administración, Gestión y Desarrollo del Talento Humano</t>
  </si>
  <si>
    <t>N/A</t>
  </si>
  <si>
    <t>Actas de Comisión de Personal</t>
  </si>
  <si>
    <t xml:space="preserve">Provee información sobre los procesos de selección para la provisión de empleos y de evaluación del desempeño conforme a los lineamientos señalados por la Comisión Nacional del Servicio Civil; acerca de las reclamaciones en materia de proceso de selección y evaluación del desempeño; como también de las reclamaciones formuladas por los empleados de carrera, entre otras funciones (artículo 16, Ley 909 de 2004). En ese contexto, estos documentos son fuente privilegiada de información para explorar en las siguientes líneas de investigación: historia institucional, administración pública, estudios del recurso humano, perfiles profesionales y ocupacionales, planificación del recurso humano, derecho laboral, entre otras. </t>
  </si>
  <si>
    <t>Grupo de Trabajo de Administración de Personal
Comisión de personal</t>
  </si>
  <si>
    <t>Grupo de Trabajo de Administración de Personal</t>
  </si>
  <si>
    <t>ACTAS</t>
  </si>
  <si>
    <t>Pública Clasificada / Uso Interno = Medio</t>
  </si>
  <si>
    <t>Medio</t>
  </si>
  <si>
    <t>Bajo</t>
  </si>
  <si>
    <t>Si</t>
  </si>
  <si>
    <t>No</t>
  </si>
  <si>
    <t>No requiere</t>
  </si>
  <si>
    <t>Español</t>
  </si>
  <si>
    <t>Electrónico</t>
  </si>
  <si>
    <t>Documento PDF</t>
  </si>
  <si>
    <t>Disponible a solicitud</t>
  </si>
  <si>
    <t>Cada vez que se hace un comité</t>
  </si>
  <si>
    <t>Definido manualmente</t>
  </si>
  <si>
    <t>Grupo de trabajo de administración de personal</t>
  </si>
  <si>
    <t>La información tiene tanto contenido publico como reservado o clasificado</t>
  </si>
  <si>
    <t>Ley 1712 de 2014 Articulo 19</t>
  </si>
  <si>
    <t>Parcial</t>
  </si>
  <si>
    <t>Cada vez que se genera un tramite relacionado con la Comisión de Personal</t>
  </si>
  <si>
    <t>Por demanda</t>
  </si>
  <si>
    <t>Sistemas de información</t>
  </si>
  <si>
    <t>Actas de Posesión</t>
  </si>
  <si>
    <t xml:space="preserve">Son actos que formalizan el ingreso de las personas naturales, cuando asumen formalmente las funciones de un cargo al ser nombrados dentro de la planta de personal de la entidad. </t>
  </si>
  <si>
    <t>'Grupo de Trabajo de Administración de Personal</t>
  </si>
  <si>
    <t>Alto</t>
  </si>
  <si>
    <t>Al momento de ingreso o novedad de los funcionarios</t>
  </si>
  <si>
    <t>Siempre que hay vinculación o movimientos en la planta de personal</t>
  </si>
  <si>
    <t>Mensual</t>
  </si>
  <si>
    <t>Archivo físico</t>
  </si>
  <si>
    <t>HISTORIAS LABORALES</t>
  </si>
  <si>
    <t>En donde se conservan cronológicamente todos los documentos de carácter administrativo relacionados con el vínculo laboral que se establece entre el funcionario y la entidad.</t>
  </si>
  <si>
    <t>Toda la Entidad</t>
  </si>
  <si>
    <t>Si requiere y está definido</t>
  </si>
  <si>
    <t>Hibrido: Análogo - digital</t>
  </si>
  <si>
    <t>Cada vez que se hace de una Historia Laboral</t>
  </si>
  <si>
    <t>Pone en riesgo la intimidad de las personas</t>
  </si>
  <si>
    <t>Ley 1437 de 2011, art. 24, numeral 4.</t>
  </si>
  <si>
    <t xml:space="preserve">Cada vez que ingresa un funcionario a la Entidad </t>
  </si>
  <si>
    <t>Manual Especifico de Funciones y de Competencias Laborales</t>
  </si>
  <si>
    <t>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(Guía para establecer o modificar al Manual de Funciones y Competencias Laborales. 2015. Pág. 11). Conforme a lo expuesto, estos documentos sirven para el conocimiento de los insumos de la planeación de los perfiles ocupacionales y el desarrollo del talento humano de la Superintendencia de Industria y Comercio, además permite entrever la aplicación de normas técnicas de competencias laborales para impulsar el desarrollo de las instituciones públicas.</t>
  </si>
  <si>
    <t>MANUALES</t>
  </si>
  <si>
    <t>Pública / Pública = Baja</t>
  </si>
  <si>
    <t>No Aplica</t>
  </si>
  <si>
    <t>Digital</t>
  </si>
  <si>
    <t>Publicada</t>
  </si>
  <si>
    <t>No existe excepción de acceso</t>
  </si>
  <si>
    <t>Diario</t>
  </si>
  <si>
    <t>Portales web propios</t>
  </si>
  <si>
    <t>NOMINA</t>
  </si>
  <si>
    <t>Relación de pago en la cual se registran los salarios, las bonificaciones y las deducciones de un periodo determinado, que realiza una entidad a sus funcionarios en cumplimiento de las  obligaciones contractuales</t>
  </si>
  <si>
    <t>MENSUALMENTE</t>
  </si>
  <si>
    <t xml:space="preserve">cada vez que se realiza la Nomina </t>
  </si>
  <si>
    <t>Quincenal</t>
  </si>
  <si>
    <t>Planes Anuales de Empleos Vacantes</t>
  </si>
  <si>
    <t>Instrumento que busca administrar y actualizar la información sobre los empleos vacantes en el Estado con el propósito de que las entidades públicas puedan planificar la provisión de los cargos para la siguiente vigencia fiscal</t>
  </si>
  <si>
    <t>PLANES</t>
  </si>
  <si>
    <t>Planes Estratégicos de Recursos Humanos</t>
  </si>
  <si>
    <t>Son instrumentos de planificación que responden al cumplimiento de una obligación asignada a las unidades de personal que integran la administración pública (literal a, artículo 15, Ley 909 de 2004). Contiene información muy resumida de las actividades que se realizarán en una vigencia, relacionadas con el plan de capacitación, las evaluaciones de desempeño, el plan de incentivos, el plan de trabajo del Sistema de Gestión de Seguridad y Salud en el Trabajo, el plan de bienestar, y los procesos de ingreso y retiro del personal, entre otros.</t>
  </si>
  <si>
    <t>'Grupo de Trabajo de Administración de Personal y Grupo de Desarrollo de Talento Humano"</t>
  </si>
  <si>
    <t xml:space="preserve">Anual </t>
  </si>
  <si>
    <t>Decreto 612 de 2018</t>
  </si>
  <si>
    <t>Anual</t>
  </si>
  <si>
    <t>Vinculación de Personal</t>
  </si>
  <si>
    <t xml:space="preserve">Procesos de Selección o  Concurso a los Empleos de Carrera </t>
  </si>
  <si>
    <t xml:space="preserve">Ofrecen información acerca de la convocatoria a vacantes disponibles para ocupar dentro de la planta de personal, conforme a los perfiles, competencias, requisitos de estudio y experiencias. </t>
  </si>
  <si>
    <t>GT02-P09</t>
  </si>
  <si>
    <t>PROCESOS</t>
  </si>
  <si>
    <t>según necesidad del Grupo de Trabajo de Administración de Personal</t>
  </si>
  <si>
    <t>Semestral</t>
  </si>
  <si>
    <t>Registros de Comisión de Servicios Internacionales</t>
  </si>
  <si>
    <t xml:space="preserve">La Comisión de Servicios Nacional es una situación administrativa que tiene lugar cuando el servidor, previa autorización de la autoridad competente, ejerce las funciones propias de su empleo en el exterior. Generalmente en estas comisiones el servidor público asiste a reuniones, conferencias o seminarios en representación de la entidad. Cuando se trata de comisiones de estudio el servidor público recibe capacitación, adiestramiento, asiste o participa en foros, seminarios, cursos, pasantías, etc.*. </t>
  </si>
  <si>
    <t>REGISTROS</t>
  </si>
  <si>
    <t>Ley 1712 de 2014 Articulo 17</t>
  </si>
  <si>
    <t xml:space="preserve">Desde que se genera una comisión </t>
  </si>
  <si>
    <t>SIC Comisiona</t>
  </si>
  <si>
    <t>Permite tramitar las comisiones y gastos de desplazamiento de funcionarios y contratistas.</t>
  </si>
  <si>
    <t>Toda la entidad</t>
  </si>
  <si>
    <t>Oficina de Tecnología e Informática</t>
  </si>
  <si>
    <t xml:space="preserve">Software / Aplicaciones </t>
  </si>
  <si>
    <t>Al momento de autorizar o legalizar una solicitud de comisión.</t>
  </si>
  <si>
    <t>'Oficina de Tecnología e Informática</t>
  </si>
  <si>
    <t>Compromete secretos comerciales, industriales, profesionales</t>
  </si>
  <si>
    <t>Ley 1712 de 2014 Articulo 18</t>
  </si>
  <si>
    <t>Intranet</t>
  </si>
  <si>
    <t>Hojas de vida digitalizadas</t>
  </si>
  <si>
    <t>Permite a cada funcionario acceder a visualizar su hoja de vida escaneada.</t>
  </si>
  <si>
    <t>Pública Reservada / Confidencial = Alta</t>
  </si>
  <si>
    <t xml:space="preserve">Cada vez que ingresa un funcionario a la entidad </t>
  </si>
  <si>
    <t>Resoluciones automáticas</t>
  </si>
  <si>
    <t>Permite emitir de manera automática las resoluciones para firma de la Secretaría General, mediante aplicativo GYNNA.</t>
  </si>
  <si>
    <t>Según necesidad del Grupo de Trabajo de Administración de Personal</t>
  </si>
  <si>
    <t>Resoluciones de carácter público</t>
  </si>
  <si>
    <t>Total</t>
  </si>
  <si>
    <t>Servidores públicos y contratistas del Grupo de Trabajo de Administración de Personal</t>
  </si>
  <si>
    <t>Colaboradores que  apoyan el logro de los objetivos del  Grupo de Trabajo de Administración de Personal</t>
  </si>
  <si>
    <t>Personas (Roles / Cargos)</t>
  </si>
  <si>
    <t>No aplica</t>
  </si>
  <si>
    <t>Base de datos de registro de reclamaciones inclusión Reserva Especial del Ahorro</t>
  </si>
  <si>
    <t>Base de datos que registra las reclamaciones presentadas por funcionarios o ex funcionarios de la SIC,  frente a la inclusión de la Reserva Especial del Ahorro en las prestaciones económicas de: Prima de Actividad, Bonificación por Recreación, Viáticos, Horas Extras y Prima por Dependientes, que permite llevar el control,  trazabilidad y ubicación del estado de cada trámite.</t>
  </si>
  <si>
    <t>Bases de datos</t>
  </si>
  <si>
    <t>Se establece una valoración media, teniendo en cuenta que la información principalmente es de uso interno y se encuentra en el gestor documental de la Entidad, con lo cual es posible encontrarla por otro medio de búsqueda.</t>
  </si>
  <si>
    <t>Otro</t>
  </si>
  <si>
    <t>Presentación de la reclamación</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</si>
  <si>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</si>
  <si>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</si>
  <si>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</si>
  <si>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</si>
  <si>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</si>
  <si>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</si>
  <si>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</si>
  <si>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</si>
  <si>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</si>
  <si>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</si>
  <si>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</si>
  <si>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</si>
  <si>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</si>
  <si>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Inglés</t>
  </si>
  <si>
    <t>Documento de Texto</t>
  </si>
  <si>
    <t>GS03 Gestión de sistemas de información </t>
  </si>
  <si>
    <t>Pone en riesgo la vida, salud o seguridad de las personas</t>
  </si>
  <si>
    <t>El derecho de toda persona a la vida, la salud o la seguridad</t>
  </si>
  <si>
    <t>Semanal</t>
  </si>
  <si>
    <t>Portales web de terceros</t>
  </si>
  <si>
    <t>Español - Inglés</t>
  </si>
  <si>
    <t>No publicado o disponible</t>
  </si>
  <si>
    <t>GS04 Gestión de Informática Forense </t>
  </si>
  <si>
    <t>Los secretos comerciales, industriales y profesionales, así como los estipulados en el parágrafo del Artículo 77 de la Ley 1474 de 2011</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</si>
  <si>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</si>
  <si>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</si>
  <si>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</si>
  <si>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</si>
  <si>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</si>
  <si>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</si>
  <si>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</si>
  <si>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Hibrido: Análogo - electrónico</t>
  </si>
  <si>
    <t>Hoja de cálculo</t>
  </si>
  <si>
    <t>DE02 Revisión estratégica </t>
  </si>
  <si>
    <t>Afectaría la seguridad pública</t>
  </si>
  <si>
    <t>La seguridad pública</t>
  </si>
  <si>
    <t>Bimensual</t>
  </si>
  <si>
    <t>Archivos digitales</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</si>
  <si>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</si>
  <si>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</si>
  <si>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</si>
  <si>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</si>
  <si>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</si>
  <si>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</si>
  <si>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</si>
  <si>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</si>
  <si>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</si>
  <si>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</si>
  <si>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</si>
  <si>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</si>
  <si>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</si>
  <si>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CI02 Seguimiento Sistema Integral de Gestión Institucional </t>
  </si>
  <si>
    <t>Compromete la administración efectiva de la justicia</t>
  </si>
  <si>
    <t>La administración efectiva de la justicia</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</si>
  <si>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</si>
  <si>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</si>
  <si>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</si>
  <si>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</si>
  <si>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</si>
  <si>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</si>
  <si>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</si>
  <si>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</si>
  <si>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</si>
  <si>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</si>
  <si>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</si>
  <si>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</si>
  <si>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</si>
  <si>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</si>
  <si>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</si>
  <si>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</si>
  <si>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</si>
  <si>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</si>
  <si>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</si>
  <si>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</si>
  <si>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</si>
  <si>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</si>
  <si>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</si>
  <si>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</si>
  <si>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</si>
  <si>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</si>
  <si>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</si>
  <si>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</si>
  <si>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</si>
  <si>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</si>
  <si>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</si>
  <si>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</si>
  <si>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</si>
  <si>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</si>
  <si>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</si>
  <si>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</si>
  <si>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</si>
  <si>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</si>
  <si>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</si>
  <si>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</si>
  <si>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</si>
  <si>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</si>
  <si>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</si>
  <si>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</si>
  <si>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</si>
  <si>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</si>
  <si>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</si>
  <si>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</si>
  <si>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</si>
  <si>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</si>
  <si>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</si>
  <si>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</si>
  <si>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</si>
  <si>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</si>
  <si>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Hardware / Infraestructura TIC</t>
  </si>
  <si>
    <t>Redes de comunicación</t>
  </si>
  <si>
    <t>Elemento tipos de datos requeridos</t>
  </si>
  <si>
    <t>Elemento  Captura Datos personales</t>
  </si>
  <si>
    <t>Elemento  datos sensibles</t>
  </si>
  <si>
    <t>Elemento  aviso de privacidad y autorización</t>
  </si>
  <si>
    <t>Si requiere y no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</si>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</sst>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10"/>
      <name val="Calibri"/>
      <family val="2"/>
    </font>
    <font>
      <sz val="10"/>
      <color rgb="FF000000"/>
      <name val="Calibri"/>
      <family val="2"/>
    </font>
  </fonts>
  <fills count="28">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
      <patternFill patternType="solid">
        <fgColor rgb="FFFFFFFF"/>
        <bgColor indexed="64"/>
      </patternFill>
    </fill>
  </fills>
  <borders count="15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BFBFBF"/>
      </right>
      <top style="thin">
        <color rgb="FFBFBFBF"/>
      </top>
      <bottom style="thin">
        <color rgb="FFBFBFBF"/>
      </bottom>
      <diagonal/>
    </border>
    <border>
      <left style="medium">
        <color indexed="64"/>
      </left>
      <right style="thin">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99">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1" xfId="0" applyFill="1" applyBorder="1"/>
    <xf numFmtId="0" fontId="0" fillId="14" borderId="102" xfId="0" applyFill="1" applyBorder="1"/>
    <xf numFmtId="0" fontId="0" fillId="14" borderId="103" xfId="0" applyFill="1" applyBorder="1"/>
    <xf numFmtId="0" fontId="0" fillId="14" borderId="19" xfId="0" applyFill="1" applyBorder="1"/>
    <xf numFmtId="0" fontId="0" fillId="14" borderId="104" xfId="0" applyFill="1" applyBorder="1"/>
    <xf numFmtId="0" fontId="0" fillId="0" borderId="105" xfId="0" applyBorder="1" applyAlignment="1">
      <alignment horizontal="center"/>
    </xf>
    <xf numFmtId="0" fontId="0" fillId="14" borderId="106" xfId="0" applyFill="1" applyBorder="1"/>
    <xf numFmtId="0" fontId="0" fillId="14" borderId="0" xfId="0" applyFill="1"/>
    <xf numFmtId="0" fontId="0" fillId="14" borderId="107" xfId="0" applyFill="1" applyBorder="1"/>
    <xf numFmtId="0" fontId="0" fillId="14" borderId="108" xfId="0" applyFill="1" applyBorder="1"/>
    <xf numFmtId="0" fontId="0" fillId="14" borderId="109"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0"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1"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5" xfId="0" applyFont="1" applyFill="1" applyBorder="1" applyAlignment="1">
      <alignment horizontal="center" vertical="center" wrapText="1"/>
    </xf>
    <xf numFmtId="0" fontId="18" fillId="12" borderId="86" xfId="0" applyFont="1" applyFill="1" applyBorder="1" applyAlignment="1">
      <alignment horizontal="center" vertical="center" wrapText="1"/>
    </xf>
    <xf numFmtId="0" fontId="13" fillId="7" borderId="110" xfId="0" applyFont="1" applyFill="1" applyBorder="1" applyAlignment="1">
      <alignment horizontal="center" vertical="center" wrapText="1"/>
    </xf>
    <xf numFmtId="0" fontId="0" fillId="0" borderId="111"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1" xfId="0" applyFont="1" applyFill="1" applyBorder="1" applyAlignment="1">
      <alignment horizontal="center" vertical="center" wrapText="1"/>
    </xf>
    <xf numFmtId="0" fontId="20" fillId="0" borderId="112"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0" xfId="0" applyFont="1" applyFill="1" applyBorder="1" applyAlignment="1">
      <alignment horizontal="center" vertical="center" wrapText="1"/>
    </xf>
    <xf numFmtId="0" fontId="0" fillId="0" borderId="128" xfId="0" applyBorder="1" applyAlignment="1">
      <alignment horizontal="left" vertical="center" wrapText="1"/>
    </xf>
    <xf numFmtId="0" fontId="0" fillId="0" borderId="111"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1" xfId="0" applyBorder="1" applyAlignment="1">
      <alignment horizontal="left" vertical="center" wrapText="1"/>
    </xf>
    <xf numFmtId="0" fontId="0" fillId="0" borderId="33" xfId="0" applyBorder="1" applyAlignment="1">
      <alignment horizontal="center" vertical="center" wrapText="1"/>
    </xf>
    <xf numFmtId="0" fontId="16" fillId="14" borderId="81" xfId="0" applyFont="1" applyFill="1" applyBorder="1" applyAlignment="1">
      <alignment horizontal="center" vertical="center"/>
    </xf>
    <xf numFmtId="0" fontId="0" fillId="0" borderId="127" xfId="0" applyBorder="1" applyAlignment="1">
      <alignment horizontal="left" vertical="center" wrapText="1"/>
    </xf>
    <xf numFmtId="0" fontId="0" fillId="0" borderId="112" xfId="0" applyBorder="1" applyAlignment="1">
      <alignment horizontal="center" vertical="center" wrapText="1"/>
    </xf>
    <xf numFmtId="0" fontId="13" fillId="3" borderId="79" xfId="0" applyFont="1" applyFill="1" applyBorder="1" applyAlignment="1">
      <alignment horizontal="center" vertical="center" wrapText="1"/>
    </xf>
    <xf numFmtId="0" fontId="0" fillId="0" borderId="87" xfId="0" applyBorder="1" applyAlignment="1">
      <alignment vertical="center" wrapText="1"/>
    </xf>
    <xf numFmtId="0" fontId="0" fillId="0" borderId="87" xfId="0" applyBorder="1" applyAlignment="1">
      <alignment horizontal="left" vertical="center" wrapText="1"/>
    </xf>
    <xf numFmtId="0" fontId="0" fillId="0" borderId="80"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13" fillId="3" borderId="34"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0" fillId="0" borderId="95"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59" xfId="0" applyBorder="1" applyAlignment="1">
      <alignment vertical="center" wrapText="1"/>
    </xf>
    <xf numFmtId="0" fontId="0" fillId="0" borderId="94"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6" xfId="0" applyBorder="1" applyAlignment="1">
      <alignment horizontal="left" vertical="center" wrapText="1"/>
    </xf>
    <xf numFmtId="0" fontId="0" fillId="0" borderId="91" xfId="0" applyBorder="1" applyAlignment="1">
      <alignment vertical="center" wrapText="1"/>
    </xf>
    <xf numFmtId="0" fontId="13" fillId="4" borderId="41" xfId="0" applyFont="1" applyFill="1" applyBorder="1" applyAlignment="1">
      <alignment horizontal="center" vertical="center" wrapText="1"/>
    </xf>
    <xf numFmtId="0" fontId="0" fillId="5" borderId="91" xfId="0" applyFill="1" applyBorder="1" applyAlignment="1">
      <alignment horizontal="justify" vertical="center" wrapText="1"/>
    </xf>
    <xf numFmtId="0" fontId="0" fillId="5" borderId="89"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1" xfId="0" applyFont="1" applyBorder="1" applyAlignment="1">
      <alignment vertical="center" wrapText="1"/>
    </xf>
    <xf numFmtId="0" fontId="13" fillId="4" borderId="5" xfId="0" applyFont="1" applyFill="1" applyBorder="1" applyAlignment="1">
      <alignment horizontal="center" vertical="center" wrapText="1"/>
    </xf>
    <xf numFmtId="0" fontId="0" fillId="0" borderId="92"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4" xfId="0" applyBorder="1" applyAlignment="1">
      <alignment vertical="center" wrapText="1"/>
    </xf>
    <xf numFmtId="0" fontId="0" fillId="0" borderId="97"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8" xfId="0" applyBorder="1" applyAlignment="1">
      <alignment vertical="center" wrapText="1"/>
    </xf>
    <xf numFmtId="0" fontId="0" fillId="0" borderId="98"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2" xfId="0" applyBorder="1" applyAlignment="1">
      <alignment vertical="center" wrapText="1"/>
    </xf>
    <xf numFmtId="0" fontId="0" fillId="0" borderId="99"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7" xfId="0" applyBorder="1" applyAlignment="1">
      <alignment vertical="center" wrapText="1"/>
    </xf>
    <xf numFmtId="0" fontId="0" fillId="0" borderId="58"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3" xfId="0" applyBorder="1" applyAlignment="1">
      <alignment vertical="center" wrapText="1"/>
    </xf>
    <xf numFmtId="0" fontId="0" fillId="0" borderId="100"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3"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1" xfId="0" applyBorder="1" applyAlignment="1">
      <alignment vertical="center" wrapText="1"/>
    </xf>
    <xf numFmtId="0" fontId="0" fillId="0" borderId="72"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8" xfId="0" applyBorder="1" applyAlignment="1">
      <alignment vertical="top" wrapText="1"/>
    </xf>
    <xf numFmtId="0" fontId="0" fillId="0" borderId="91" xfId="0" applyBorder="1" applyAlignment="1">
      <alignment vertical="top" wrapText="1"/>
    </xf>
    <xf numFmtId="0" fontId="0" fillId="0" borderId="127"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8" xfId="0" applyBorder="1" applyAlignment="1">
      <alignment horizontal="justify" vertical="center" wrapText="1"/>
    </xf>
    <xf numFmtId="0" fontId="0" fillId="0" borderId="91" xfId="0" applyBorder="1" applyAlignment="1">
      <alignment horizontal="justify" vertical="center" wrapText="1"/>
    </xf>
    <xf numFmtId="0" fontId="0" fillId="0" borderId="127"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19" xfId="0" applyBorder="1" applyAlignment="1">
      <alignment horizontal="center" vertical="center" wrapText="1"/>
    </xf>
    <xf numFmtId="0" fontId="38" fillId="0" borderId="139" xfId="0" applyFont="1" applyBorder="1" applyAlignment="1">
      <alignment horizontal="left"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14" fillId="15" borderId="105" xfId="0" applyFont="1" applyFill="1" applyBorder="1" applyAlignment="1">
      <alignment horizontal="left" vertical="center" wrapText="1"/>
    </xf>
    <xf numFmtId="0" fontId="0" fillId="0" borderId="142"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29" xfId="3" applyFont="1" applyFill="1" applyBorder="1" applyAlignment="1" applyProtection="1">
      <alignment horizontal="center" vertical="center" wrapText="1"/>
      <protection locked="0"/>
    </xf>
    <xf numFmtId="0" fontId="27" fillId="21" borderId="92" xfId="3" applyFont="1" applyFill="1" applyBorder="1" applyAlignment="1" applyProtection="1">
      <alignment horizontal="center" vertical="center" wrapText="1"/>
      <protection locked="0"/>
    </xf>
    <xf numFmtId="0" fontId="27" fillId="21" borderId="116"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0" xfId="0" quotePrefix="1"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132"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0" xfId="0"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2"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76"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4" xfId="0" applyFont="1" applyBorder="1" applyAlignment="1" applyProtection="1">
      <alignment horizontal="center" vertical="center" wrapText="1"/>
      <protection locked="0"/>
    </xf>
    <xf numFmtId="0" fontId="23" fillId="0" borderId="60"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1" xfId="0" applyFont="1" applyBorder="1" applyAlignment="1" applyProtection="1">
      <alignment horizontal="justify" vertical="center" wrapText="1"/>
      <protection locked="0"/>
    </xf>
    <xf numFmtId="0" fontId="23" fillId="0" borderId="61" xfId="0" quotePrefix="1" applyFont="1" applyBorder="1" applyAlignment="1" applyProtection="1">
      <alignment horizontal="center" vertical="center" wrapText="1"/>
      <protection locked="0"/>
    </xf>
    <xf numFmtId="49" fontId="23" fillId="0" borderId="60" xfId="0" quotePrefix="1" applyNumberFormat="1" applyFont="1" applyBorder="1" applyAlignment="1" applyProtection="1">
      <alignment horizontal="center" vertical="center" wrapText="1"/>
      <protection locked="0"/>
    </xf>
    <xf numFmtId="49" fontId="23" fillId="0" borderId="63"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60"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2"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justify" vertical="center" wrapText="1"/>
      <protection locked="0"/>
    </xf>
    <xf numFmtId="49" fontId="23" fillId="0" borderId="62" xfId="0" quotePrefix="1" applyNumberFormat="1" applyFont="1" applyBorder="1" applyAlignment="1" applyProtection="1">
      <alignment horizontal="center" vertical="center" wrapText="1"/>
      <protection locked="0"/>
    </xf>
    <xf numFmtId="49" fontId="23" fillId="0" borderId="60"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49" fontId="23" fillId="0" borderId="62" xfId="0" applyNumberFormat="1" applyFont="1" applyBorder="1" applyAlignment="1" applyProtection="1">
      <alignment horizontal="center" vertical="center" wrapText="1"/>
      <protection locked="0"/>
    </xf>
    <xf numFmtId="0" fontId="34" fillId="0" borderId="61" xfId="0" applyFont="1" applyBorder="1" applyAlignment="1" applyProtection="1">
      <alignment horizontal="center" vertical="center" wrapText="1"/>
      <protection locked="0"/>
    </xf>
    <xf numFmtId="0" fontId="23" fillId="0" borderId="67" xfId="0" applyFont="1" applyBorder="1" applyAlignment="1" applyProtection="1">
      <alignment horizontal="center" vertical="center" wrapText="1"/>
      <protection locked="0"/>
    </xf>
    <xf numFmtId="0" fontId="23" fillId="0" borderId="67" xfId="0" applyFont="1" applyBorder="1" applyAlignment="1" applyProtection="1">
      <alignment horizontal="justify" vertical="center" wrapText="1"/>
      <protection locked="0"/>
    </xf>
    <xf numFmtId="49" fontId="23" fillId="0" borderId="68" xfId="0" quotePrefix="1" applyNumberFormat="1" applyFont="1" applyBorder="1" applyAlignment="1" applyProtection="1">
      <alignment horizontal="center" vertical="center" wrapText="1"/>
      <protection locked="0"/>
    </xf>
    <xf numFmtId="49" fontId="23" fillId="0" borderId="66" xfId="0" quotePrefix="1" applyNumberFormat="1" applyFont="1" applyBorder="1" applyAlignment="1" applyProtection="1">
      <alignment horizontal="center" vertical="center" wrapText="1"/>
      <protection locked="0"/>
    </xf>
    <xf numFmtId="49" fontId="23" fillId="0" borderId="69"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8"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0" borderId="131" xfId="0" quotePrefix="1" applyFont="1" applyBorder="1" applyAlignment="1" applyProtection="1">
      <alignment horizontal="center" vertical="center" wrapText="1"/>
      <protection hidden="1"/>
    </xf>
    <xf numFmtId="0" fontId="23" fillId="0" borderId="62" xfId="0" quotePrefix="1"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7"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17" fillId="0" borderId="121"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25" fillId="3" borderId="3" xfId="0" applyFont="1" applyFill="1" applyBorder="1" applyAlignment="1" applyProtection="1">
      <alignment horizontal="center" vertical="center" wrapText="1"/>
      <protection locked="0"/>
    </xf>
    <xf numFmtId="0" fontId="23" fillId="0" borderId="98" xfId="0" applyFont="1" applyBorder="1" applyAlignment="1" applyProtection="1">
      <alignment horizontal="center" vertical="center" wrapText="1"/>
      <protection locked="0"/>
    </xf>
    <xf numFmtId="0" fontId="23" fillId="0" borderId="65" xfId="0" applyFont="1" applyBorder="1" applyAlignment="1" applyProtection="1">
      <alignment horizontal="center" vertical="center" wrapText="1"/>
      <protection locked="0"/>
    </xf>
    <xf numFmtId="0" fontId="23" fillId="0" borderId="138" xfId="0" applyFont="1" applyBorder="1" applyAlignment="1" applyProtection="1">
      <alignment horizontal="center" vertical="center" wrapText="1"/>
      <protection locked="0"/>
    </xf>
    <xf numFmtId="0" fontId="23" fillId="27" borderId="61" xfId="0" quotePrefix="1" applyFont="1" applyFill="1" applyBorder="1" applyAlignment="1" applyProtection="1">
      <alignment horizontal="center" vertical="center" wrapText="1"/>
      <protection locked="0"/>
    </xf>
    <xf numFmtId="0" fontId="23" fillId="27" borderId="61" xfId="0" quotePrefix="1" applyFont="1" applyFill="1" applyBorder="1" applyAlignment="1" applyProtection="1">
      <alignment horizontal="justify" vertical="center" wrapText="1"/>
      <protection locked="0"/>
    </xf>
    <xf numFmtId="0" fontId="23" fillId="27" borderId="61" xfId="0" applyFont="1" applyFill="1" applyBorder="1" applyAlignment="1" applyProtection="1">
      <alignment horizontal="center" vertical="center" wrapText="1"/>
      <protection locked="0"/>
    </xf>
    <xf numFmtId="49" fontId="23" fillId="27" borderId="62" xfId="0" quotePrefix="1" applyNumberFormat="1" applyFont="1" applyFill="1" applyBorder="1" applyAlignment="1" applyProtection="1">
      <alignment horizontal="center" vertical="center" wrapText="1"/>
      <protection locked="0"/>
    </xf>
    <xf numFmtId="49" fontId="23" fillId="27" borderId="60" xfId="0" applyNumberFormat="1" applyFont="1" applyFill="1" applyBorder="1" applyAlignment="1" applyProtection="1">
      <alignment horizontal="center" vertical="center" wrapText="1"/>
      <protection locked="0"/>
    </xf>
    <xf numFmtId="49" fontId="23" fillId="27" borderId="63" xfId="0" quotePrefix="1" applyNumberFormat="1" applyFont="1" applyFill="1" applyBorder="1" applyAlignment="1" applyProtection="1">
      <alignment horizontal="center" vertical="center" wrapText="1"/>
      <protection locked="0"/>
    </xf>
    <xf numFmtId="0" fontId="23" fillId="27" borderId="65" xfId="0" quotePrefix="1" applyFont="1" applyFill="1" applyBorder="1" applyAlignment="1" applyProtection="1">
      <alignment horizontal="center" vertical="center" wrapText="1"/>
      <protection locked="0"/>
    </xf>
    <xf numFmtId="0" fontId="17" fillId="27" borderId="44" xfId="0" applyFont="1" applyFill="1" applyBorder="1" applyAlignment="1" applyProtection="1">
      <alignment horizontal="center" vertical="center" wrapText="1"/>
      <protection locked="0"/>
    </xf>
    <xf numFmtId="0" fontId="17" fillId="27" borderId="62" xfId="0" applyFont="1" applyFill="1" applyBorder="1" applyAlignment="1" applyProtection="1">
      <alignment horizontal="center" vertical="center" wrapText="1"/>
      <protection locked="0"/>
    </xf>
    <xf numFmtId="0" fontId="40" fillId="0" borderId="142" xfId="4" applyFont="1" applyBorder="1" applyAlignment="1" applyProtection="1">
      <alignment vertical="center"/>
      <protection locked="0"/>
    </xf>
    <xf numFmtId="0" fontId="40" fillId="0" borderId="30" xfId="4" applyFont="1" applyBorder="1" applyAlignment="1" applyProtection="1">
      <alignment vertical="center"/>
      <protection locked="0"/>
    </xf>
    <xf numFmtId="0" fontId="23" fillId="11" borderId="73" xfId="0" applyFont="1" applyFill="1" applyBorder="1" applyAlignment="1" applyProtection="1">
      <alignment horizontal="center" vertical="center" wrapText="1"/>
      <protection locked="0"/>
    </xf>
    <xf numFmtId="0" fontId="23" fillId="0" borderId="131" xfId="0" quotePrefix="1" applyFont="1" applyBorder="1" applyAlignment="1" applyProtection="1">
      <alignment horizontal="center" vertical="center" wrapText="1"/>
      <protection locked="0" hidden="1"/>
    </xf>
    <xf numFmtId="0" fontId="23" fillId="0" borderId="74" xfId="0" quotePrefix="1" applyFont="1" applyBorder="1" applyAlignment="1" applyProtection="1">
      <alignment horizontal="center" vertical="center" wrapText="1"/>
      <protection locked="0" hidden="1"/>
    </xf>
    <xf numFmtId="0" fontId="17" fillId="0" borderId="57" xfId="0" applyFont="1" applyBorder="1" applyAlignment="1" applyProtection="1">
      <alignment horizontal="center" vertical="center" wrapText="1"/>
      <protection locked="0" hidden="1"/>
    </xf>
    <xf numFmtId="0" fontId="17" fillId="0" borderId="55" xfId="0" applyFont="1" applyBorder="1" applyAlignment="1" applyProtection="1">
      <alignment horizontal="center" vertical="center" wrapText="1"/>
      <protection locked="0" hidden="1"/>
    </xf>
    <xf numFmtId="14" fontId="17" fillId="0" borderId="55" xfId="0" applyNumberFormat="1" applyFont="1" applyBorder="1" applyAlignment="1" applyProtection="1">
      <alignment horizontal="center" vertical="center" wrapText="1"/>
      <protection locked="0" hidden="1"/>
    </xf>
    <xf numFmtId="0" fontId="23" fillId="8" borderId="42" xfId="0" applyFont="1" applyFill="1" applyBorder="1" applyAlignment="1" applyProtection="1">
      <alignment horizontal="center" vertical="center" wrapText="1"/>
      <protection locked="0" hidden="1"/>
    </xf>
    <xf numFmtId="0" fontId="23" fillId="8" borderId="57" xfId="0" applyFont="1" applyFill="1" applyBorder="1" applyAlignment="1" applyProtection="1">
      <alignment horizontal="center" vertical="center" wrapText="1"/>
      <protection locked="0" hidden="1"/>
    </xf>
    <xf numFmtId="0" fontId="23" fillId="8" borderId="44" xfId="0" applyFont="1" applyFill="1" applyBorder="1" applyAlignment="1" applyProtection="1">
      <alignment horizontal="center" vertical="center" wrapText="1"/>
      <protection locked="0" hidden="1"/>
    </xf>
    <xf numFmtId="0" fontId="17" fillId="0" borderId="53" xfId="0" applyFont="1" applyBorder="1" applyAlignment="1" applyProtection="1">
      <alignment horizontal="center" vertical="center" wrapText="1"/>
      <protection locked="0" hidden="1"/>
    </xf>
    <xf numFmtId="0" fontId="17" fillId="0" borderId="135" xfId="0" applyFont="1" applyBorder="1" applyAlignment="1" applyProtection="1">
      <alignment horizontal="center" vertical="center" wrapText="1"/>
      <protection locked="0" hidden="1"/>
    </xf>
    <xf numFmtId="0" fontId="17" fillId="0" borderId="110" xfId="0" applyFont="1" applyBorder="1" applyAlignment="1" applyProtection="1">
      <alignment horizontal="center" vertical="center"/>
      <protection locked="0" hidden="1"/>
    </xf>
    <xf numFmtId="0" fontId="17" fillId="0" borderId="128" xfId="0" applyFont="1" applyBorder="1" applyAlignment="1" applyProtection="1">
      <alignment horizontal="center" vertical="center"/>
      <protection locked="0" hidden="1"/>
    </xf>
    <xf numFmtId="0" fontId="23" fillId="0" borderId="62" xfId="0" quotePrefix="1" applyFont="1" applyBorder="1" applyAlignment="1" applyProtection="1">
      <alignment horizontal="center" vertical="center" wrapText="1"/>
      <protection locked="0" hidden="1"/>
    </xf>
    <xf numFmtId="0" fontId="23" fillId="0" borderId="75" xfId="0" quotePrefix="1" applyFont="1" applyBorder="1" applyAlignment="1" applyProtection="1">
      <alignment horizontal="center" vertical="center" wrapText="1"/>
      <protection locked="0" hidden="1"/>
    </xf>
    <xf numFmtId="14" fontId="17" fillId="0" borderId="57" xfId="0" applyNumberFormat="1" applyFont="1" applyBorder="1" applyAlignment="1" applyProtection="1">
      <alignment horizontal="center" vertical="center" wrapText="1"/>
      <protection locked="0" hidden="1"/>
    </xf>
    <xf numFmtId="0" fontId="17" fillId="0" borderId="60" xfId="0" applyFont="1" applyBorder="1" applyAlignment="1" applyProtection="1">
      <alignment horizontal="center" vertical="center" wrapText="1"/>
      <protection locked="0" hidden="1"/>
    </xf>
    <xf numFmtId="0" fontId="42" fillId="0" borderId="149"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hidden="1"/>
    </xf>
    <xf numFmtId="0" fontId="17" fillId="0" borderId="136" xfId="0" applyFont="1" applyBorder="1" applyAlignment="1" applyProtection="1">
      <alignment horizontal="center" vertical="center" wrapText="1"/>
      <protection locked="0" hidden="1"/>
    </xf>
    <xf numFmtId="0" fontId="17" fillId="0" borderId="34" xfId="0" applyFont="1" applyBorder="1" applyAlignment="1" applyProtection="1">
      <alignment horizontal="center" vertical="center"/>
      <protection locked="0" hidden="1"/>
    </xf>
    <xf numFmtId="0" fontId="17" fillId="0" borderId="91" xfId="0" applyFont="1" applyBorder="1" applyAlignment="1" applyProtection="1">
      <alignment horizontal="center" vertical="center"/>
      <protection locked="0" hidden="1"/>
    </xf>
    <xf numFmtId="0" fontId="17" fillId="0" borderId="33" xfId="0" applyFont="1" applyBorder="1" applyAlignment="1" applyProtection="1">
      <alignment horizontal="center" vertical="center"/>
      <protection locked="0" hidden="1"/>
    </xf>
    <xf numFmtId="14" fontId="17" fillId="27" borderId="57" xfId="0" applyNumberFormat="1" applyFont="1" applyFill="1" applyBorder="1" applyAlignment="1" applyProtection="1">
      <alignment horizontal="center" vertical="center" wrapText="1"/>
      <protection locked="0" hidden="1"/>
    </xf>
    <xf numFmtId="0" fontId="41" fillId="0" borderId="146" xfId="0" applyFont="1" applyBorder="1" applyAlignment="1" applyProtection="1">
      <alignment horizontal="center" vertical="center" wrapText="1"/>
      <protection locked="0"/>
    </xf>
    <xf numFmtId="0" fontId="41" fillId="0" borderId="146" xfId="0" quotePrefix="1" applyFont="1" applyBorder="1" applyAlignment="1" applyProtection="1">
      <alignment horizontal="center" vertical="center" wrapText="1"/>
      <protection locked="0"/>
    </xf>
    <xf numFmtId="0" fontId="41" fillId="0" borderId="147" xfId="0" applyFont="1" applyBorder="1" applyAlignment="1" applyProtection="1">
      <alignment horizontal="center" vertical="center" wrapText="1"/>
      <protection locked="0"/>
    </xf>
    <xf numFmtId="0" fontId="41" fillId="0" borderId="148" xfId="0" applyFont="1" applyBorder="1" applyAlignment="1" applyProtection="1">
      <alignment horizontal="center" vertical="center" wrapText="1"/>
      <protection locked="0"/>
    </xf>
    <xf numFmtId="0" fontId="23" fillId="11" borderId="73" xfId="0" applyFont="1" applyFill="1" applyBorder="1" applyAlignment="1" applyProtection="1">
      <alignment horizontal="center" vertical="center" wrapText="1"/>
      <protection locked="0" hidden="1"/>
    </xf>
    <xf numFmtId="0" fontId="17" fillId="0" borderId="42" xfId="0" applyFont="1" applyBorder="1" applyAlignment="1" applyProtection="1">
      <alignment horizontal="center" vertical="center" wrapText="1"/>
      <protection locked="0" hidden="1"/>
    </xf>
    <xf numFmtId="0" fontId="17" fillId="0" borderId="64" xfId="0" applyFont="1" applyBorder="1" applyAlignment="1" applyProtection="1">
      <alignment horizontal="center" vertical="center" wrapText="1"/>
      <protection locked="0" hidden="1"/>
    </xf>
    <xf numFmtId="0" fontId="23" fillId="11" borderId="82" xfId="0" applyFont="1" applyFill="1" applyBorder="1" applyAlignment="1" applyProtection="1">
      <alignment horizontal="center" vertical="center" wrapText="1"/>
      <protection locked="0" hidden="1"/>
    </xf>
    <xf numFmtId="0" fontId="23" fillId="0" borderId="68" xfId="0" quotePrefix="1" applyFont="1" applyBorder="1" applyAlignment="1" applyProtection="1">
      <alignment horizontal="center" vertical="center" wrapText="1"/>
      <protection locked="0" hidden="1"/>
    </xf>
    <xf numFmtId="0" fontId="23" fillId="0" borderId="83" xfId="0" quotePrefix="1" applyFont="1" applyBorder="1" applyAlignment="1" applyProtection="1">
      <alignment horizontal="center" vertical="center" wrapText="1"/>
      <protection locked="0" hidden="1"/>
    </xf>
    <xf numFmtId="0" fontId="23" fillId="0" borderId="84" xfId="0" quotePrefix="1" applyFont="1" applyBorder="1" applyAlignment="1" applyProtection="1">
      <alignment horizontal="center" vertical="center" wrapText="1"/>
      <protection locked="0" hidden="1"/>
    </xf>
    <xf numFmtId="0" fontId="17" fillId="0" borderId="66" xfId="0" applyFont="1" applyBorder="1" applyAlignment="1" applyProtection="1">
      <alignment horizontal="center" vertical="center" wrapText="1"/>
      <protection locked="0" hidden="1"/>
    </xf>
    <xf numFmtId="0" fontId="17" fillId="0" borderId="68" xfId="0" applyFont="1" applyBorder="1" applyAlignment="1" applyProtection="1">
      <alignment horizontal="center" vertical="center" wrapText="1"/>
      <protection locked="0" hidden="1"/>
    </xf>
    <xf numFmtId="0" fontId="17" fillId="0" borderId="70" xfId="0" applyFont="1" applyBorder="1" applyAlignment="1" applyProtection="1">
      <alignment horizontal="center" vertical="center" wrapText="1"/>
      <protection locked="0" hidden="1"/>
    </xf>
    <xf numFmtId="0" fontId="17" fillId="0" borderId="43" xfId="0" applyFont="1" applyBorder="1" applyAlignment="1" applyProtection="1">
      <alignment horizontal="center" vertical="center" wrapText="1"/>
      <protection locked="0" hidden="1"/>
    </xf>
    <xf numFmtId="0" fontId="17" fillId="0" borderId="71" xfId="0" applyFont="1" applyBorder="1" applyAlignment="1" applyProtection="1">
      <alignment horizontal="center" vertical="center" wrapText="1"/>
      <protection locked="0" hidden="1"/>
    </xf>
    <xf numFmtId="0" fontId="23" fillId="8" borderId="43" xfId="0" applyFont="1" applyFill="1" applyBorder="1" applyAlignment="1" applyProtection="1">
      <alignment horizontal="center" vertical="center" wrapText="1"/>
      <protection locked="0" hidden="1"/>
    </xf>
    <xf numFmtId="0" fontId="23" fillId="8" borderId="71" xfId="0" applyFont="1" applyFill="1" applyBorder="1" applyAlignment="1" applyProtection="1">
      <alignment horizontal="center" vertical="center" wrapText="1"/>
      <protection locked="0" hidden="1"/>
    </xf>
    <xf numFmtId="0" fontId="23" fillId="8" borderId="47" xfId="0" applyFont="1" applyFill="1" applyBorder="1" applyAlignment="1" applyProtection="1">
      <alignment horizontal="center" vertical="center" wrapText="1"/>
      <protection locked="0" hidden="1"/>
    </xf>
    <xf numFmtId="0" fontId="17" fillId="0" borderId="137" xfId="0" applyFont="1" applyBorder="1" applyAlignment="1" applyProtection="1">
      <alignment horizontal="center" vertical="center" wrapText="1"/>
      <protection locked="0" hidden="1"/>
    </xf>
    <xf numFmtId="0" fontId="17" fillId="0" borderId="81" xfId="0" applyFont="1" applyBorder="1" applyAlignment="1" applyProtection="1">
      <alignment horizontal="center" vertical="center"/>
      <protection locked="0" hidden="1"/>
    </xf>
    <xf numFmtId="0" fontId="17" fillId="0" borderId="127" xfId="0" applyFont="1" applyBorder="1" applyAlignment="1" applyProtection="1">
      <alignment horizontal="center" vertical="center"/>
      <protection locked="0" hidden="1"/>
    </xf>
    <xf numFmtId="0" fontId="17" fillId="0" borderId="112" xfId="0" applyFont="1" applyBorder="1" applyAlignment="1" applyProtection="1">
      <alignment horizontal="center" vertical="center"/>
      <protection locked="0" hidden="1"/>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3"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3"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7"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3"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39" xfId="0" applyBorder="1" applyAlignment="1">
      <alignment horizontal="center" vertical="center" wrapText="1"/>
    </xf>
    <xf numFmtId="0" fontId="22" fillId="7" borderId="113" xfId="0" applyFont="1" applyFill="1"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40" fillId="0" borderId="143"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144" xfId="0" applyFont="1" applyBorder="1" applyAlignment="1" applyProtection="1">
      <alignment horizontal="center" vertical="center"/>
      <protection locked="0"/>
    </xf>
    <xf numFmtId="0" fontId="40" fillId="0" borderId="12" xfId="0" applyFont="1" applyBorder="1" applyAlignment="1" applyProtection="1">
      <alignment horizontal="center" vertical="center"/>
      <protection locked="0"/>
    </xf>
    <xf numFmtId="0" fontId="40" fillId="0" borderId="31" xfId="0" applyFont="1" applyBorder="1" applyAlignment="1" applyProtection="1">
      <alignment horizontal="center" vertical="center"/>
      <protection locked="0"/>
    </xf>
    <xf numFmtId="0" fontId="40" fillId="0" borderId="145" xfId="0" applyFont="1" applyBorder="1" applyAlignment="1" applyProtection="1">
      <alignment horizontal="center" vertical="center"/>
      <protection locked="0"/>
    </xf>
    <xf numFmtId="0" fontId="26" fillId="21" borderId="113" xfId="3" applyFont="1" applyFill="1" applyBorder="1" applyAlignment="1" applyProtection="1">
      <alignment horizontal="center" vertical="center"/>
      <protection locked="0"/>
    </xf>
    <xf numFmtId="0" fontId="26" fillId="21" borderId="114" xfId="3" applyFont="1" applyFill="1" applyBorder="1" applyAlignment="1" applyProtection="1">
      <alignment horizontal="center" vertical="center"/>
      <protection locked="0"/>
    </xf>
    <xf numFmtId="0" fontId="26" fillId="21" borderId="116"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2"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70">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rgb="FF9C6500"/>
      </font>
      <fill>
        <patternFill>
          <bgColor rgb="FFFFEB9C"/>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2" tint="-9.9948118533890809E-2"/>
          <bgColor theme="0" tint="-0.24994659260841701"/>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755648</xdr:colOff>
      <xdr:row>2</xdr:row>
      <xdr:rowOff>248102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D10" sqref="D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6.5" thickBot="1">
      <c r="B1" s="14"/>
      <c r="C1" s="14"/>
      <c r="D1" s="14"/>
      <c r="E1" s="14"/>
      <c r="F1" s="14"/>
      <c r="G1" s="14"/>
      <c r="H1" s="14"/>
      <c r="I1" s="14"/>
      <c r="J1" s="14"/>
    </row>
    <row r="2" spans="2:19" ht="27" thickBot="1">
      <c r="B2" s="336" t="s">
        <v>0</v>
      </c>
      <c r="C2" s="337"/>
      <c r="D2" s="337"/>
      <c r="E2" s="337"/>
      <c r="F2" s="337"/>
      <c r="G2" s="338"/>
      <c r="H2" s="14"/>
      <c r="I2" s="14"/>
      <c r="J2" s="14"/>
    </row>
    <row r="3" spans="2:19" ht="16.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5" t="s">
        <v>1</v>
      </c>
      <c r="E6" s="24"/>
      <c r="F6" s="25"/>
      <c r="G6" s="22"/>
      <c r="H6" s="14"/>
      <c r="I6" s="14"/>
      <c r="J6" s="14"/>
    </row>
    <row r="7" spans="2:19" ht="9.9499999999999993" customHeight="1" thickBot="1">
      <c r="B7" s="18"/>
      <c r="C7" s="23"/>
      <c r="D7" s="55"/>
      <c r="E7" s="26"/>
      <c r="F7" s="25"/>
      <c r="G7" s="22"/>
      <c r="H7" s="14"/>
      <c r="I7" s="14"/>
      <c r="J7" s="14"/>
    </row>
    <row r="8" spans="2:19" ht="42" customHeight="1" thickBot="1">
      <c r="B8" s="18"/>
      <c r="C8" s="23"/>
      <c r="D8" s="195" t="s">
        <v>2</v>
      </c>
      <c r="E8" s="24"/>
      <c r="F8" s="25"/>
      <c r="G8" s="22"/>
      <c r="H8" s="14"/>
      <c r="I8" s="14"/>
      <c r="J8" s="14"/>
    </row>
    <row r="9" spans="2:19" ht="9.9499999999999993" customHeight="1" thickBot="1">
      <c r="B9" s="18"/>
      <c r="C9" s="23"/>
      <c r="D9" s="55"/>
      <c r="E9" s="26"/>
      <c r="F9" s="25"/>
      <c r="G9" s="22"/>
      <c r="H9" s="14"/>
      <c r="I9" s="14"/>
      <c r="J9" s="14"/>
    </row>
    <row r="10" spans="2:19" ht="42" customHeight="1" thickBot="1">
      <c r="B10" s="18"/>
      <c r="C10" s="23"/>
      <c r="D10" s="195" t="s">
        <v>3</v>
      </c>
      <c r="E10" s="24"/>
      <c r="F10" s="25"/>
      <c r="G10" s="22"/>
      <c r="H10" s="14"/>
      <c r="I10" s="14"/>
      <c r="J10" s="14"/>
    </row>
    <row r="11" spans="2:19" ht="18" customHeight="1" thickBot="1">
      <c r="B11" s="18"/>
      <c r="C11" s="27"/>
      <c r="D11" s="28"/>
      <c r="E11" s="28"/>
      <c r="F11" s="29"/>
      <c r="G11" s="22"/>
      <c r="H11" s="14"/>
      <c r="I11" s="14"/>
      <c r="J11" s="14"/>
    </row>
    <row r="12" spans="2:19" ht="18" customHeight="1">
      <c r="B12" s="18"/>
      <c r="C12" s="26"/>
      <c r="D12" s="26"/>
      <c r="E12" s="26"/>
      <c r="F12" s="26"/>
      <c r="G12" s="22"/>
      <c r="H12" s="14"/>
      <c r="I12" s="14"/>
      <c r="J12" s="14"/>
    </row>
    <row r="13" spans="2:19" ht="15" customHeight="1" thickBot="1">
      <c r="B13" s="30"/>
      <c r="C13" s="31"/>
      <c r="D13" s="31"/>
      <c r="E13" s="31"/>
      <c r="F13" s="31"/>
      <c r="G13" s="32"/>
      <c r="H13" s="14"/>
      <c r="I13" s="14"/>
      <c r="J13" s="14"/>
    </row>
    <row r="14" spans="2:19" ht="16.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16" zoomScale="90" zoomScaleNormal="90" zoomScaleSheetLayoutView="120" workbookViewId="0">
      <selection activeCell="B15" sqref="B15"/>
    </sheetView>
  </sheetViews>
  <sheetFormatPr defaultColWidth="11.5703125" defaultRowHeight="12.75"/>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8.25" thickBot="1">
      <c r="B2" s="72" t="s">
        <v>4</v>
      </c>
      <c r="C2" s="149" t="s">
        <v>5</v>
      </c>
      <c r="D2" s="151" t="s">
        <v>6</v>
      </c>
      <c r="E2" s="149" t="s">
        <v>7</v>
      </c>
    </row>
    <row r="3" spans="2:5" ht="56.25" customHeight="1">
      <c r="B3" s="75" t="s">
        <v>1</v>
      </c>
      <c r="C3" s="152" t="s">
        <v>8</v>
      </c>
      <c r="D3" s="76" t="s">
        <v>9</v>
      </c>
      <c r="E3" s="77" t="s">
        <v>10</v>
      </c>
    </row>
    <row r="4" spans="2:5" s="4" customFormat="1" ht="55.5" customHeight="1">
      <c r="B4" s="78" t="s">
        <v>11</v>
      </c>
      <c r="C4" s="153" t="s">
        <v>12</v>
      </c>
      <c r="D4" s="79" t="s">
        <v>13</v>
      </c>
      <c r="E4" s="80" t="s">
        <v>10</v>
      </c>
    </row>
    <row r="5" spans="2:5" s="4" customFormat="1" ht="57.75" customHeight="1" thickBot="1">
      <c r="B5" s="81" t="s">
        <v>3</v>
      </c>
      <c r="C5" s="154" t="s">
        <v>14</v>
      </c>
      <c r="D5" s="82" t="s">
        <v>15</v>
      </c>
      <c r="E5" s="83" t="s">
        <v>10</v>
      </c>
    </row>
    <row r="6" spans="2:5" ht="13.5" thickBot="1">
      <c r="B6" s="59"/>
      <c r="C6" s="60"/>
      <c r="D6" s="61"/>
      <c r="E6" s="62"/>
    </row>
    <row r="7" spans="2:5" ht="19.5" thickBot="1">
      <c r="B7" s="339" t="s">
        <v>16</v>
      </c>
      <c r="C7" s="340"/>
      <c r="D7" s="341"/>
      <c r="E7" s="342"/>
    </row>
    <row r="8" spans="2:5" ht="38.25" thickBot="1">
      <c r="B8" s="73" t="s">
        <v>4</v>
      </c>
      <c r="C8" s="150" t="s">
        <v>5</v>
      </c>
      <c r="D8" s="148" t="s">
        <v>6</v>
      </c>
      <c r="E8" s="150" t="s">
        <v>7</v>
      </c>
    </row>
    <row r="9" spans="2:5" ht="18" customHeight="1">
      <c r="B9" s="84" t="s">
        <v>17</v>
      </c>
      <c r="C9" s="85" t="s">
        <v>18</v>
      </c>
      <c r="D9" s="86" t="s">
        <v>19</v>
      </c>
      <c r="E9" s="87" t="s">
        <v>20</v>
      </c>
    </row>
    <row r="10" spans="2:5" ht="39" customHeight="1">
      <c r="B10" s="88" t="s">
        <v>21</v>
      </c>
      <c r="C10" s="89" t="s">
        <v>22</v>
      </c>
      <c r="D10" s="90" t="s">
        <v>23</v>
      </c>
      <c r="E10" s="80" t="s">
        <v>24</v>
      </c>
    </row>
    <row r="11" spans="2:5" ht="35.25" customHeight="1">
      <c r="B11" s="91" t="s">
        <v>25</v>
      </c>
      <c r="C11" s="92" t="s">
        <v>26</v>
      </c>
      <c r="D11" s="93" t="s">
        <v>27</v>
      </c>
      <c r="E11" s="80" t="s">
        <v>24</v>
      </c>
    </row>
    <row r="12" spans="2:5" ht="47.25" customHeight="1">
      <c r="B12" s="91" t="s">
        <v>28</v>
      </c>
      <c r="C12" s="92" t="s">
        <v>29</v>
      </c>
      <c r="D12" s="93" t="s">
        <v>30</v>
      </c>
      <c r="E12" s="80" t="s">
        <v>24</v>
      </c>
    </row>
    <row r="13" spans="2:5" ht="37.5" customHeight="1">
      <c r="B13" s="91" t="s">
        <v>31</v>
      </c>
      <c r="C13" s="92" t="s">
        <v>32</v>
      </c>
      <c r="D13" s="93" t="s">
        <v>33</v>
      </c>
      <c r="E13" s="80" t="s">
        <v>24</v>
      </c>
    </row>
    <row r="14" spans="2:5" ht="102" customHeight="1">
      <c r="B14" s="91" t="s">
        <v>34</v>
      </c>
      <c r="C14" s="92" t="s">
        <v>35</v>
      </c>
      <c r="D14" s="93" t="s">
        <v>36</v>
      </c>
      <c r="E14" s="80" t="s">
        <v>24</v>
      </c>
    </row>
    <row r="15" spans="2:5" ht="76.5" customHeight="1">
      <c r="B15" s="91" t="s">
        <v>37</v>
      </c>
      <c r="C15" s="92" t="s">
        <v>38</v>
      </c>
      <c r="D15" s="93" t="s">
        <v>39</v>
      </c>
      <c r="E15" s="80" t="s">
        <v>24</v>
      </c>
    </row>
    <row r="16" spans="2:5" ht="104.25" customHeight="1">
      <c r="B16" s="91" t="s">
        <v>40</v>
      </c>
      <c r="C16" s="92" t="s">
        <v>41</v>
      </c>
      <c r="D16" s="93" t="s">
        <v>42</v>
      </c>
      <c r="E16" s="80" t="s">
        <v>24</v>
      </c>
    </row>
    <row r="17" spans="2:5" ht="76.5" customHeight="1">
      <c r="B17" s="91" t="s">
        <v>43</v>
      </c>
      <c r="C17" s="92" t="s">
        <v>44</v>
      </c>
      <c r="D17" s="93" t="s">
        <v>45</v>
      </c>
      <c r="E17" s="80" t="s">
        <v>24</v>
      </c>
    </row>
    <row r="18" spans="2:5" ht="15.75" thickBot="1">
      <c r="B18" s="95"/>
      <c r="C18" s="96"/>
      <c r="D18" s="97"/>
      <c r="E18" s="98"/>
    </row>
    <row r="19" spans="2:5" ht="19.5" thickBot="1">
      <c r="B19" s="343" t="s">
        <v>46</v>
      </c>
      <c r="C19" s="344"/>
      <c r="D19" s="344"/>
      <c r="E19" s="345"/>
    </row>
    <row r="20" spans="2:5" ht="19.5" thickBot="1">
      <c r="B20" s="73" t="s">
        <v>4</v>
      </c>
      <c r="C20" s="150" t="s">
        <v>5</v>
      </c>
      <c r="D20" s="148" t="s">
        <v>6</v>
      </c>
      <c r="E20" s="74" t="s">
        <v>7</v>
      </c>
    </row>
    <row r="21" spans="2:5" ht="84.75" customHeight="1">
      <c r="B21" s="99" t="s">
        <v>47</v>
      </c>
      <c r="C21" s="100" t="s">
        <v>48</v>
      </c>
      <c r="D21" s="101" t="s">
        <v>49</v>
      </c>
      <c r="E21" s="102" t="s">
        <v>50</v>
      </c>
    </row>
    <row r="22" spans="2:5" ht="77.25" customHeight="1">
      <c r="B22" s="103" t="s">
        <v>51</v>
      </c>
      <c r="C22" s="104" t="s">
        <v>52</v>
      </c>
      <c r="D22" s="105" t="s">
        <v>53</v>
      </c>
      <c r="E22" s="106" t="s">
        <v>50</v>
      </c>
    </row>
    <row r="23" spans="2:5" ht="15.75" thickBot="1">
      <c r="B23" s="95"/>
      <c r="C23" s="96"/>
      <c r="D23" s="97"/>
      <c r="E23" s="98"/>
    </row>
    <row r="24" spans="2:5" ht="19.5" thickBot="1">
      <c r="B24" s="346" t="s">
        <v>54</v>
      </c>
      <c r="C24" s="347"/>
      <c r="D24" s="348"/>
      <c r="E24" s="349"/>
    </row>
    <row r="25" spans="2:5" ht="38.25" thickBot="1">
      <c r="B25" s="73" t="s">
        <v>4</v>
      </c>
      <c r="C25" s="150" t="s">
        <v>5</v>
      </c>
      <c r="D25" s="148" t="s">
        <v>6</v>
      </c>
      <c r="E25" s="150" t="s">
        <v>7</v>
      </c>
    </row>
    <row r="26" spans="2:5" s="4" customFormat="1" ht="270" customHeight="1">
      <c r="B26" s="107" t="s">
        <v>55</v>
      </c>
      <c r="C26" s="108" t="s">
        <v>56</v>
      </c>
      <c r="D26" s="109" t="s">
        <v>57</v>
      </c>
      <c r="E26" s="80" t="s">
        <v>24</v>
      </c>
    </row>
    <row r="27" spans="2:5" s="4" customFormat="1" ht="96.75" customHeight="1">
      <c r="B27" s="350" t="s">
        <v>58</v>
      </c>
      <c r="C27" s="110" t="s">
        <v>59</v>
      </c>
      <c r="D27" s="356" t="s">
        <v>60</v>
      </c>
      <c r="E27" s="353" t="s">
        <v>24</v>
      </c>
    </row>
    <row r="28" spans="2:5" s="4" customFormat="1" ht="75.75" customHeight="1">
      <c r="B28" s="351"/>
      <c r="C28" s="110" t="s">
        <v>61</v>
      </c>
      <c r="D28" s="357"/>
      <c r="E28" s="354"/>
    </row>
    <row r="29" spans="2:5" s="4" customFormat="1" ht="75.75" customHeight="1">
      <c r="B29" s="351"/>
      <c r="C29" s="110" t="s">
        <v>62</v>
      </c>
      <c r="D29" s="357"/>
      <c r="E29" s="354"/>
    </row>
    <row r="30" spans="2:5" s="4" customFormat="1" ht="48" customHeight="1">
      <c r="B30" s="352"/>
      <c r="C30" s="110" t="s">
        <v>63</v>
      </c>
      <c r="D30" s="358"/>
      <c r="E30" s="355"/>
    </row>
    <row r="31" spans="2:5" s="4" customFormat="1" ht="34.5" customHeight="1">
      <c r="B31" s="111" t="s">
        <v>64</v>
      </c>
      <c r="C31" s="112" t="s">
        <v>65</v>
      </c>
      <c r="D31" s="113"/>
      <c r="E31" s="114" t="s">
        <v>66</v>
      </c>
    </row>
    <row r="32" spans="2:5" s="4" customFormat="1" ht="45.75" customHeight="1">
      <c r="B32" s="350" t="s">
        <v>67</v>
      </c>
      <c r="C32" s="115" t="s">
        <v>68</v>
      </c>
      <c r="D32" s="356" t="s">
        <v>60</v>
      </c>
      <c r="E32" s="353" t="s">
        <v>24</v>
      </c>
    </row>
    <row r="33" spans="2:5" s="4" customFormat="1" ht="45.75" customHeight="1">
      <c r="B33" s="351"/>
      <c r="C33" s="110" t="s">
        <v>69</v>
      </c>
      <c r="D33" s="357"/>
      <c r="E33" s="354"/>
    </row>
    <row r="34" spans="2:5" s="4" customFormat="1" ht="45.75" customHeight="1">
      <c r="B34" s="351"/>
      <c r="C34" s="110" t="s">
        <v>70</v>
      </c>
      <c r="D34" s="357"/>
      <c r="E34" s="354"/>
    </row>
    <row r="35" spans="2:5" s="4" customFormat="1" ht="45.75" customHeight="1">
      <c r="B35" s="352"/>
      <c r="C35" s="115" t="s">
        <v>71</v>
      </c>
      <c r="D35" s="358"/>
      <c r="E35" s="355"/>
    </row>
    <row r="36" spans="2:5" s="4" customFormat="1" ht="34.5" customHeight="1">
      <c r="B36" s="111" t="s">
        <v>64</v>
      </c>
      <c r="C36" s="112" t="s">
        <v>72</v>
      </c>
      <c r="D36" s="113"/>
      <c r="E36" s="114" t="s">
        <v>66</v>
      </c>
    </row>
    <row r="37" spans="2:5" s="4" customFormat="1" ht="43.5" customHeight="1">
      <c r="B37" s="350" t="s">
        <v>73</v>
      </c>
      <c r="C37" s="110" t="s">
        <v>74</v>
      </c>
      <c r="D37" s="356" t="s">
        <v>75</v>
      </c>
      <c r="E37" s="353" t="s">
        <v>24</v>
      </c>
    </row>
    <row r="38" spans="2:5" s="4" customFormat="1" ht="43.5" customHeight="1">
      <c r="B38" s="351"/>
      <c r="C38" s="110" t="s">
        <v>76</v>
      </c>
      <c r="D38" s="357"/>
      <c r="E38" s="354"/>
    </row>
    <row r="39" spans="2:5" s="4" customFormat="1" ht="43.5" customHeight="1">
      <c r="B39" s="351"/>
      <c r="C39" s="110" t="s">
        <v>77</v>
      </c>
      <c r="D39" s="357"/>
      <c r="E39" s="354"/>
    </row>
    <row r="40" spans="2:5" s="4" customFormat="1" ht="43.5" customHeight="1">
      <c r="B40" s="352"/>
      <c r="C40" s="115" t="s">
        <v>71</v>
      </c>
      <c r="D40" s="358"/>
      <c r="E40" s="355"/>
    </row>
    <row r="41" spans="2:5" s="4" customFormat="1" ht="47.25" customHeight="1">
      <c r="B41" s="111" t="s">
        <v>64</v>
      </c>
      <c r="C41" s="112" t="s">
        <v>78</v>
      </c>
      <c r="D41" s="113"/>
      <c r="E41" s="114" t="s">
        <v>66</v>
      </c>
    </row>
    <row r="42" spans="2:5" s="4" customFormat="1" ht="47.25" customHeight="1">
      <c r="B42" s="111" t="s">
        <v>79</v>
      </c>
      <c r="C42" s="112" t="s">
        <v>80</v>
      </c>
      <c r="D42" s="113"/>
      <c r="E42" s="114" t="s">
        <v>66</v>
      </c>
    </row>
    <row r="43" spans="2:5" s="4" customFormat="1" ht="57.75" customHeight="1" thickBot="1">
      <c r="B43" s="116" t="s">
        <v>81</v>
      </c>
      <c r="C43" s="117" t="s">
        <v>82</v>
      </c>
      <c r="D43" s="94" t="s">
        <v>83</v>
      </c>
      <c r="E43" s="80" t="s">
        <v>24</v>
      </c>
    </row>
    <row r="44" spans="2:5" ht="15.75" thickBot="1">
      <c r="B44" s="95"/>
      <c r="C44" s="96"/>
      <c r="D44" s="97"/>
      <c r="E44" s="98"/>
    </row>
    <row r="45" spans="2:5" ht="19.5" thickBot="1">
      <c r="B45" s="365" t="s">
        <v>84</v>
      </c>
      <c r="C45" s="366"/>
      <c r="D45" s="367"/>
      <c r="E45" s="368"/>
    </row>
    <row r="46" spans="2:5" ht="38.25" thickBot="1">
      <c r="B46" s="73" t="s">
        <v>4</v>
      </c>
      <c r="C46" s="150" t="s">
        <v>5</v>
      </c>
      <c r="D46" s="148" t="s">
        <v>6</v>
      </c>
      <c r="E46" s="150" t="s">
        <v>7</v>
      </c>
    </row>
    <row r="47" spans="2:5" s="4" customFormat="1" ht="45">
      <c r="B47" s="118" t="s">
        <v>85</v>
      </c>
      <c r="C47" s="119" t="s">
        <v>86</v>
      </c>
      <c r="D47" s="120" t="s">
        <v>87</v>
      </c>
      <c r="E47" s="369" t="s">
        <v>24</v>
      </c>
    </row>
    <row r="48" spans="2:5" s="4" customFormat="1" ht="120">
      <c r="B48" s="121" t="s">
        <v>88</v>
      </c>
      <c r="C48" s="122" t="s">
        <v>89</v>
      </c>
      <c r="D48" s="123" t="s">
        <v>90</v>
      </c>
      <c r="E48" s="370"/>
    </row>
    <row r="49" spans="2:5" s="4" customFormat="1" ht="172.5" customHeight="1">
      <c r="B49" s="121" t="s">
        <v>91</v>
      </c>
      <c r="C49" s="122" t="s">
        <v>92</v>
      </c>
      <c r="D49" s="123" t="s">
        <v>93</v>
      </c>
      <c r="E49" s="370"/>
    </row>
    <row r="50" spans="2:5" s="4" customFormat="1" ht="117.75" customHeight="1">
      <c r="B50" s="121" t="s">
        <v>94</v>
      </c>
      <c r="C50" s="122" t="s">
        <v>95</v>
      </c>
      <c r="D50" s="123" t="s">
        <v>96</v>
      </c>
      <c r="E50" s="370"/>
    </row>
    <row r="51" spans="2:5" s="4" customFormat="1" ht="143.25" customHeight="1">
      <c r="B51" s="121" t="s">
        <v>97</v>
      </c>
      <c r="C51" s="122" t="s">
        <v>98</v>
      </c>
      <c r="D51" s="123" t="s">
        <v>99</v>
      </c>
      <c r="E51" s="370"/>
    </row>
    <row r="52" spans="2:5" s="4" customFormat="1" ht="79.5" customHeight="1" thickBot="1">
      <c r="B52" s="124" t="s">
        <v>100</v>
      </c>
      <c r="C52" s="125" t="s">
        <v>101</v>
      </c>
      <c r="D52" s="126" t="s">
        <v>102</v>
      </c>
      <c r="E52" s="371"/>
    </row>
    <row r="53" spans="2:5" s="4" customFormat="1" ht="15.75" thickBot="1">
      <c r="B53" s="95"/>
      <c r="C53" s="96"/>
      <c r="D53" s="97"/>
      <c r="E53" s="95"/>
    </row>
    <row r="54" spans="2:5" s="4" customFormat="1" ht="19.5" thickBot="1">
      <c r="B54" s="372" t="s">
        <v>103</v>
      </c>
      <c r="C54" s="373"/>
      <c r="D54" s="374"/>
      <c r="E54" s="375"/>
    </row>
    <row r="55" spans="2:5" s="4" customFormat="1" ht="38.25" thickBot="1">
      <c r="B55" s="73" t="s">
        <v>4</v>
      </c>
      <c r="C55" s="150" t="s">
        <v>5</v>
      </c>
      <c r="D55" s="148" t="s">
        <v>6</v>
      </c>
      <c r="E55" s="150" t="s">
        <v>7</v>
      </c>
    </row>
    <row r="56" spans="2:5" ht="45">
      <c r="B56" s="127" t="s">
        <v>104</v>
      </c>
      <c r="C56" s="100" t="s">
        <v>105</v>
      </c>
      <c r="D56" s="101" t="s">
        <v>106</v>
      </c>
      <c r="E56" s="80" t="s">
        <v>24</v>
      </c>
    </row>
    <row r="57" spans="2:5" ht="180">
      <c r="B57" s="128" t="s">
        <v>107</v>
      </c>
      <c r="C57" s="129" t="s">
        <v>108</v>
      </c>
      <c r="D57" s="130" t="s">
        <v>109</v>
      </c>
      <c r="E57" s="80" t="s">
        <v>24</v>
      </c>
    </row>
    <row r="58" spans="2:5" ht="75">
      <c r="B58" s="128" t="s">
        <v>110</v>
      </c>
      <c r="C58" s="129" t="s">
        <v>111</v>
      </c>
      <c r="D58" s="130" t="s">
        <v>112</v>
      </c>
      <c r="E58" s="80" t="s">
        <v>24</v>
      </c>
    </row>
    <row r="59" spans="2:5" ht="60">
      <c r="B59" s="128" t="s">
        <v>113</v>
      </c>
      <c r="C59" s="129" t="s">
        <v>114</v>
      </c>
      <c r="D59" s="129" t="s">
        <v>115</v>
      </c>
      <c r="E59" s="80" t="s">
        <v>24</v>
      </c>
    </row>
    <row r="60" spans="2:5" ht="90">
      <c r="B60" s="128" t="s">
        <v>116</v>
      </c>
      <c r="C60" s="129" t="s">
        <v>117</v>
      </c>
      <c r="D60" s="130" t="s">
        <v>118</v>
      </c>
      <c r="E60" s="80" t="s">
        <v>24</v>
      </c>
    </row>
    <row r="61" spans="2:5" ht="90">
      <c r="B61" s="128" t="s">
        <v>119</v>
      </c>
      <c r="C61" s="129" t="s">
        <v>120</v>
      </c>
      <c r="D61" s="129" t="s">
        <v>121</v>
      </c>
      <c r="E61" s="80" t="s">
        <v>24</v>
      </c>
    </row>
    <row r="62" spans="2:5" ht="30">
      <c r="B62" s="128" t="s">
        <v>122</v>
      </c>
      <c r="C62" s="129" t="s">
        <v>123</v>
      </c>
      <c r="D62" s="130" t="s">
        <v>124</v>
      </c>
      <c r="E62" s="80" t="s">
        <v>24</v>
      </c>
    </row>
    <row r="63" spans="2:5" ht="89.25" customHeight="1">
      <c r="B63" s="128" t="s">
        <v>125</v>
      </c>
      <c r="C63" s="129" t="s">
        <v>126</v>
      </c>
      <c r="D63" s="129" t="s">
        <v>127</v>
      </c>
      <c r="E63" s="80" t="s">
        <v>24</v>
      </c>
    </row>
    <row r="64" spans="2:5" ht="30" customHeight="1">
      <c r="B64" s="128" t="s">
        <v>128</v>
      </c>
      <c r="C64" s="129" t="s">
        <v>129</v>
      </c>
      <c r="D64" s="130" t="s">
        <v>130</v>
      </c>
      <c r="E64" s="80" t="s">
        <v>24</v>
      </c>
    </row>
    <row r="65" spans="2:5" ht="40.5" customHeight="1">
      <c r="B65" s="132" t="s">
        <v>131</v>
      </c>
      <c r="C65" s="133" t="s">
        <v>132</v>
      </c>
      <c r="D65" s="130" t="s">
        <v>133</v>
      </c>
      <c r="E65" s="80" t="s">
        <v>24</v>
      </c>
    </row>
    <row r="66" spans="2:5" ht="50.25" customHeight="1">
      <c r="B66" s="132" t="s">
        <v>134</v>
      </c>
      <c r="C66" s="133" t="s">
        <v>135</v>
      </c>
      <c r="D66" s="134" t="s">
        <v>136</v>
      </c>
      <c r="E66" s="80" t="s">
        <v>24</v>
      </c>
    </row>
    <row r="67" spans="2:5" ht="42.75" customHeight="1">
      <c r="B67" s="135" t="s">
        <v>137</v>
      </c>
      <c r="C67" s="136" t="s">
        <v>138</v>
      </c>
      <c r="D67" s="134" t="s">
        <v>139</v>
      </c>
      <c r="E67" s="131" t="s">
        <v>66</v>
      </c>
    </row>
    <row r="68" spans="2:5" ht="47.25" customHeight="1">
      <c r="B68" s="135" t="s">
        <v>140</v>
      </c>
      <c r="C68" s="133" t="s">
        <v>132</v>
      </c>
      <c r="D68" s="134" t="s">
        <v>139</v>
      </c>
      <c r="E68" s="131" t="s">
        <v>66</v>
      </c>
    </row>
    <row r="69" spans="2:5" ht="156" customHeight="1">
      <c r="B69" s="135" t="s">
        <v>141</v>
      </c>
      <c r="C69" s="133" t="s">
        <v>142</v>
      </c>
      <c r="D69" s="134" t="s">
        <v>139</v>
      </c>
      <c r="E69" s="131" t="s">
        <v>66</v>
      </c>
    </row>
    <row r="70" spans="2:5" ht="95.25" customHeight="1">
      <c r="B70" s="135" t="s">
        <v>143</v>
      </c>
      <c r="C70" s="133" t="s">
        <v>144</v>
      </c>
      <c r="D70" s="134" t="s">
        <v>139</v>
      </c>
      <c r="E70" s="131" t="s">
        <v>66</v>
      </c>
    </row>
    <row r="71" spans="2:5" ht="44.25" customHeight="1">
      <c r="B71" s="137" t="s">
        <v>145</v>
      </c>
      <c r="C71" s="129" t="s">
        <v>146</v>
      </c>
      <c r="D71" s="130" t="s">
        <v>147</v>
      </c>
      <c r="E71" s="80" t="s">
        <v>24</v>
      </c>
    </row>
    <row r="72" spans="2:5" ht="24" customHeight="1">
      <c r="B72" s="128" t="s">
        <v>148</v>
      </c>
      <c r="C72" s="129" t="s">
        <v>149</v>
      </c>
      <c r="D72" s="130" t="s">
        <v>150</v>
      </c>
      <c r="E72" s="80" t="s">
        <v>24</v>
      </c>
    </row>
    <row r="73" spans="2:5" ht="40.5" customHeight="1">
      <c r="B73" s="128" t="s">
        <v>151</v>
      </c>
      <c r="C73" s="129" t="s">
        <v>152</v>
      </c>
      <c r="D73" s="130" t="s">
        <v>153</v>
      </c>
      <c r="E73" s="80" t="s">
        <v>24</v>
      </c>
    </row>
    <row r="74" spans="2:5" ht="43.5" customHeight="1">
      <c r="B74" s="128" t="s">
        <v>154</v>
      </c>
      <c r="C74" s="129" t="s">
        <v>155</v>
      </c>
      <c r="D74" s="130" t="s">
        <v>156</v>
      </c>
      <c r="E74" s="191" t="s">
        <v>24</v>
      </c>
    </row>
    <row r="75" spans="2:5" ht="93.75" customHeight="1" thickBot="1">
      <c r="B75" s="138" t="s">
        <v>157</v>
      </c>
      <c r="C75" s="139" t="s">
        <v>158</v>
      </c>
      <c r="D75" s="140" t="s">
        <v>159</v>
      </c>
      <c r="E75" s="196" t="s">
        <v>24</v>
      </c>
    </row>
    <row r="76" spans="2:5" ht="15.75" thickBot="1">
      <c r="B76" s="95"/>
      <c r="C76" s="96"/>
      <c r="D76" s="97"/>
      <c r="E76" s="141"/>
    </row>
    <row r="77" spans="2:5" ht="19.5" thickBot="1">
      <c r="B77" s="362" t="s">
        <v>160</v>
      </c>
      <c r="C77" s="363"/>
      <c r="D77" s="363"/>
      <c r="E77" s="364"/>
    </row>
    <row r="78" spans="2:5" ht="19.5" thickBot="1">
      <c r="B78" s="73" t="s">
        <v>4</v>
      </c>
      <c r="C78" s="150" t="s">
        <v>5</v>
      </c>
      <c r="D78" s="148" t="s">
        <v>6</v>
      </c>
      <c r="E78" s="74" t="s">
        <v>7</v>
      </c>
    </row>
    <row r="79" spans="2:5" ht="165" customHeight="1" thickBot="1">
      <c r="B79" s="142" t="s">
        <v>161</v>
      </c>
      <c r="C79" s="143" t="s">
        <v>162</v>
      </c>
      <c r="D79" s="144" t="s">
        <v>163</v>
      </c>
      <c r="E79" s="80" t="s">
        <v>24</v>
      </c>
    </row>
    <row r="80" spans="2:5" ht="15.75" thickBot="1">
      <c r="B80" s="95"/>
      <c r="C80" s="96"/>
      <c r="D80" s="97"/>
      <c r="E80" s="141"/>
    </row>
    <row r="81" spans="2:5" ht="19.5" thickBot="1">
      <c r="B81" s="359" t="s">
        <v>164</v>
      </c>
      <c r="C81" s="360"/>
      <c r="D81" s="360"/>
      <c r="E81" s="361"/>
    </row>
    <row r="82" spans="2:5" ht="19.5" thickBot="1">
      <c r="B82" s="73" t="s">
        <v>4</v>
      </c>
      <c r="C82" s="150" t="s">
        <v>5</v>
      </c>
      <c r="D82" s="148" t="s">
        <v>6</v>
      </c>
      <c r="E82" s="74" t="s">
        <v>7</v>
      </c>
    </row>
    <row r="83" spans="2:5" ht="61.5" customHeight="1">
      <c r="B83" s="56" t="s">
        <v>165</v>
      </c>
      <c r="C83" s="145" t="s">
        <v>166</v>
      </c>
      <c r="D83" s="76" t="s">
        <v>167</v>
      </c>
      <c r="E83" s="80" t="s">
        <v>168</v>
      </c>
    </row>
    <row r="84" spans="2:5" ht="70.5" customHeight="1">
      <c r="B84" s="57" t="s">
        <v>169</v>
      </c>
      <c r="C84" s="146" t="s">
        <v>170</v>
      </c>
      <c r="D84" s="79" t="s">
        <v>171</v>
      </c>
      <c r="E84" s="80" t="s">
        <v>168</v>
      </c>
    </row>
    <row r="85" spans="2:5" ht="54" customHeight="1" thickBot="1">
      <c r="B85" s="58" t="s">
        <v>172</v>
      </c>
      <c r="C85" s="147" t="s">
        <v>173</v>
      </c>
      <c r="D85" s="82" t="s">
        <v>174</v>
      </c>
      <c r="E85" s="80" t="s">
        <v>168</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69" priority="2"/>
  </conditionalFormatting>
  <conditionalFormatting sqref="B21">
    <cfRule type="duplicateValues" dxfId="68" priority="4"/>
  </conditionalFormatting>
  <conditionalFormatting sqref="B22">
    <cfRule type="duplicateValues" dxfId="67"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topLeftCell="A4" zoomScaleNormal="100" workbookViewId="0">
      <selection activeCell="C8" sqref="C8"/>
    </sheetView>
  </sheetViews>
  <sheetFormatPr defaultColWidth="11.42578125" defaultRowHeight="12.75"/>
  <cols>
    <col min="1" max="1" width="4.42578125" style="3" customWidth="1"/>
    <col min="2" max="2" width="25.85546875" style="3" customWidth="1"/>
    <col min="3" max="3" width="150.28515625" style="3" customWidth="1"/>
    <col min="4" max="16384" width="11.42578125" style="3"/>
  </cols>
  <sheetData>
    <row r="1" spans="2:3" ht="13.5" thickBot="1"/>
    <row r="2" spans="2:3" ht="19.5" thickBot="1">
      <c r="B2" s="63" t="s">
        <v>175</v>
      </c>
      <c r="C2" s="64" t="s">
        <v>176</v>
      </c>
    </row>
    <row r="3" spans="2:3" ht="58.5" customHeight="1">
      <c r="B3" s="65" t="s">
        <v>177</v>
      </c>
      <c r="C3" s="66" t="s">
        <v>178</v>
      </c>
    </row>
    <row r="4" spans="2:3" ht="99" customHeight="1">
      <c r="B4" s="67" t="s">
        <v>179</v>
      </c>
      <c r="C4" s="68" t="s">
        <v>180</v>
      </c>
    </row>
    <row r="5" spans="2:3" ht="48.75" customHeight="1">
      <c r="B5" s="67" t="s">
        <v>181</v>
      </c>
      <c r="C5" s="69" t="s">
        <v>182</v>
      </c>
    </row>
    <row r="6" spans="2:3" ht="77.25" customHeight="1">
      <c r="B6" s="67" t="s">
        <v>183</v>
      </c>
      <c r="C6" s="69" t="s">
        <v>184</v>
      </c>
    </row>
    <row r="7" spans="2:3" ht="25.5" customHeight="1">
      <c r="B7" s="67" t="s">
        <v>185</v>
      </c>
      <c r="C7" s="68" t="s">
        <v>186</v>
      </c>
    </row>
    <row r="8" spans="2:3" ht="36" customHeight="1">
      <c r="B8" s="67" t="s">
        <v>187</v>
      </c>
      <c r="C8" s="68" t="s">
        <v>188</v>
      </c>
    </row>
    <row r="9" spans="2:3" ht="50.25" customHeight="1">
      <c r="B9" s="67" t="s">
        <v>189</v>
      </c>
      <c r="C9" s="69" t="s">
        <v>190</v>
      </c>
    </row>
    <row r="10" spans="2:3" ht="72.75" customHeight="1">
      <c r="B10" s="67" t="s">
        <v>191</v>
      </c>
      <c r="C10" s="69" t="s">
        <v>192</v>
      </c>
    </row>
    <row r="11" spans="2:3" ht="63" customHeight="1">
      <c r="B11" s="67" t="s">
        <v>193</v>
      </c>
      <c r="C11" s="69" t="s">
        <v>194</v>
      </c>
    </row>
    <row r="12" spans="2:3" ht="63" customHeight="1" thickBot="1">
      <c r="B12" s="70" t="s">
        <v>195</v>
      </c>
      <c r="C12" s="71" t="s">
        <v>196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topLeftCell="A11" zoomScale="85" zoomScaleNormal="85" workbookViewId="0">
      <selection activeCell="B4" sqref="B4"/>
    </sheetView>
  </sheetViews>
  <sheetFormatPr defaultColWidth="11.42578125" defaultRowHeight="15"/>
  <cols>
    <col min="2" max="2" width="164.5703125" customWidth="1"/>
    <col min="3" max="3" width="15.140625" customWidth="1"/>
  </cols>
  <sheetData>
    <row r="1" spans="2:3" ht="27" thickBot="1">
      <c r="B1" s="190" t="s">
        <v>197</v>
      </c>
      <c r="C1" s="183" t="s">
        <v>198</v>
      </c>
    </row>
    <row r="2" spans="2:3" s="188" customFormat="1" ht="54" customHeight="1" thickBot="1">
      <c r="B2" s="189" t="s">
        <v>199</v>
      </c>
      <c r="C2" s="184" t="s">
        <v>200</v>
      </c>
    </row>
    <row r="3" spans="2:3" s="188" customFormat="1" ht="72.75" customHeight="1" thickBot="1">
      <c r="B3" s="189" t="s">
        <v>201</v>
      </c>
      <c r="C3" s="185" t="s">
        <v>202</v>
      </c>
    </row>
    <row r="4" spans="2:3" s="188" customFormat="1" ht="41.25" customHeight="1" thickBot="1">
      <c r="B4" s="189" t="s">
        <v>203</v>
      </c>
      <c r="C4" s="186" t="s">
        <v>204</v>
      </c>
    </row>
    <row r="5" spans="2:3" s="188" customFormat="1" ht="36.75" customHeight="1" thickBot="1">
      <c r="B5" s="189" t="s">
        <v>205</v>
      </c>
      <c r="C5" s="187" t="s">
        <v>206</v>
      </c>
    </row>
    <row r="6" spans="2:3" ht="15.75" thickBot="1"/>
    <row r="7" spans="2:3" ht="27" thickBot="1">
      <c r="B7" s="190" t="s">
        <v>207</v>
      </c>
      <c r="C7" s="183" t="s">
        <v>198</v>
      </c>
    </row>
    <row r="8" spans="2:3" ht="39.75" customHeight="1" thickBot="1">
      <c r="B8" s="189" t="s">
        <v>208</v>
      </c>
      <c r="C8" s="184" t="s">
        <v>200</v>
      </c>
    </row>
    <row r="9" spans="2:3" ht="39.75" customHeight="1" thickBot="1">
      <c r="B9" s="189" t="s">
        <v>209</v>
      </c>
      <c r="C9" s="185" t="s">
        <v>202</v>
      </c>
    </row>
    <row r="10" spans="2:3" ht="33.75" customHeight="1" thickBot="1">
      <c r="B10" s="189" t="s">
        <v>210</v>
      </c>
      <c r="C10" s="186" t="s">
        <v>204</v>
      </c>
    </row>
    <row r="11" spans="2:3" ht="33.75" customHeight="1" thickBot="1">
      <c r="B11" s="189" t="s">
        <v>211</v>
      </c>
      <c r="C11" s="187" t="s">
        <v>206</v>
      </c>
    </row>
    <row r="12" spans="2:3" ht="15.75" thickBot="1"/>
    <row r="13" spans="2:3" ht="27" thickBot="1">
      <c r="B13" s="190" t="s">
        <v>212</v>
      </c>
      <c r="C13" s="183" t="s">
        <v>198</v>
      </c>
    </row>
    <row r="14" spans="2:3" ht="41.25" customHeight="1" thickBot="1">
      <c r="B14" s="189" t="s">
        <v>213</v>
      </c>
      <c r="C14" s="184" t="s">
        <v>200</v>
      </c>
    </row>
    <row r="15" spans="2:3" ht="31.5" customHeight="1" thickBot="1">
      <c r="B15" s="189" t="s">
        <v>214</v>
      </c>
      <c r="C15" s="185" t="s">
        <v>202</v>
      </c>
    </row>
    <row r="16" spans="2:3" ht="31.5" customHeight="1" thickBot="1">
      <c r="B16" s="189" t="s">
        <v>215</v>
      </c>
      <c r="C16" s="186" t="s">
        <v>204</v>
      </c>
    </row>
    <row r="17" spans="2:3" ht="34.5" customHeight="1" thickBot="1">
      <c r="B17" s="189" t="s">
        <v>211</v>
      </c>
      <c r="C17" s="187"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Z301"/>
  <sheetViews>
    <sheetView tabSelected="1" zoomScale="70" zoomScaleNormal="70" workbookViewId="0">
      <pane xSplit="4" ySplit="6" topLeftCell="AO7" activePane="bottomRight" state="frozen"/>
      <selection pane="bottomRight" activeCell="AU7" sqref="AU7"/>
      <selection pane="bottomLeft" activeCell="A6" sqref="A6"/>
      <selection pane="topRight" activeCell="E3" sqref="E3"/>
    </sheetView>
  </sheetViews>
  <sheetFormatPr defaultColWidth="11.42578125" defaultRowHeight="12.75" zeroHeight="1"/>
  <cols>
    <col min="1" max="1" width="4.140625" style="197" bestFit="1" customWidth="1"/>
    <col min="2" max="2" width="19.28515625" style="197" customWidth="1"/>
    <col min="3" max="3" width="19.5703125" style="197" customWidth="1"/>
    <col min="4" max="4" width="17.5703125" style="197" customWidth="1"/>
    <col min="5" max="5" width="44.7109375" style="198" customWidth="1"/>
    <col min="6" max="6" width="20.140625" style="197" customWidth="1"/>
    <col min="7" max="7" width="18.85546875" style="197" customWidth="1"/>
    <col min="8" max="8" width="22.140625" style="197" customWidth="1"/>
    <col min="9" max="9" width="25.7109375" style="197" customWidth="1"/>
    <col min="10" max="10" width="24.7109375" style="197" customWidth="1"/>
    <col min="11" max="12" width="16.7109375" style="197" customWidth="1"/>
    <col min="13" max="13" width="16.140625" style="197" customWidth="1"/>
    <col min="14" max="14" width="22.85546875" style="197" customWidth="1"/>
    <col min="15" max="15" width="7.28515625" style="197" hidden="1" customWidth="1"/>
    <col min="16" max="16" width="21.140625" style="197" customWidth="1"/>
    <col min="17" max="17" width="7.28515625" style="197" hidden="1" customWidth="1"/>
    <col min="18" max="18" width="18.85546875" style="197" customWidth="1"/>
    <col min="19" max="19" width="7.28515625" style="197" hidden="1" customWidth="1"/>
    <col min="20" max="20" width="10.42578125" style="197" hidden="1" customWidth="1"/>
    <col min="21" max="21" width="18.140625" style="197" customWidth="1"/>
    <col min="22" max="22" width="25.85546875" style="197" customWidth="1"/>
    <col min="23" max="24" width="14.28515625" style="197" customWidth="1"/>
    <col min="25" max="25" width="14.85546875" style="197" customWidth="1"/>
    <col min="26" max="26" width="15.28515625" style="197" customWidth="1"/>
    <col min="27" max="27" width="14.85546875" style="197" customWidth="1"/>
    <col min="28" max="28" width="23.5703125" style="197" customWidth="1"/>
    <col min="29" max="29" width="16.7109375" style="197" customWidth="1"/>
    <col min="30" max="30" width="18.85546875" style="197" customWidth="1"/>
    <col min="31" max="31" width="18.5703125" style="197" customWidth="1"/>
    <col min="32" max="32" width="18.140625" style="197" customWidth="1"/>
    <col min="33" max="33" width="17.140625" style="197" customWidth="1"/>
    <col min="34" max="34" width="30.5703125" style="197" customWidth="1"/>
    <col min="35" max="35" width="26.140625" style="197" customWidth="1"/>
    <col min="36" max="36" width="34.85546875" style="197" customWidth="1"/>
    <col min="37" max="37" width="25.85546875" style="197" customWidth="1"/>
    <col min="38" max="38" width="24.140625" style="197" customWidth="1"/>
    <col min="39" max="39" width="20.85546875" style="197" customWidth="1"/>
    <col min="40" max="40" width="32.7109375" style="197" customWidth="1"/>
    <col min="41" max="41" width="33.7109375" style="197" customWidth="1"/>
    <col min="42" max="42" width="26.85546875" style="197" customWidth="1"/>
    <col min="43" max="43" width="22.42578125" style="197" customWidth="1"/>
    <col min="44" max="44" width="18.7109375" style="197" customWidth="1"/>
    <col min="45" max="45" width="20.85546875" style="197" customWidth="1"/>
    <col min="46" max="46" width="23.140625" style="197" customWidth="1"/>
    <col min="47" max="47" width="14.5703125" style="197" customWidth="1"/>
    <col min="48" max="48" width="17.5703125" style="197" customWidth="1"/>
    <col min="49" max="49" width="17.7109375" style="197" bestFit="1" customWidth="1"/>
    <col min="50" max="50" width="23" style="197" bestFit="1" customWidth="1"/>
    <col min="51" max="51" width="20.28515625" style="197" customWidth="1"/>
    <col min="52" max="52" width="23.85546875" style="197" customWidth="1"/>
    <col min="53" max="16384" width="11.42578125" style="197"/>
  </cols>
  <sheetData>
    <row r="1" spans="1:52" ht="24.6" customHeight="1">
      <c r="A1" s="376"/>
      <c r="B1" s="377"/>
      <c r="C1" s="377"/>
      <c r="D1" s="377"/>
      <c r="E1" s="377" t="s">
        <v>216</v>
      </c>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80"/>
      <c r="AZ1" s="287" t="s">
        <v>217</v>
      </c>
    </row>
    <row r="2" spans="1:52" ht="24.95" customHeight="1">
      <c r="A2" s="376"/>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80"/>
      <c r="AZ2" s="288" t="s">
        <v>218</v>
      </c>
    </row>
    <row r="3" spans="1:52" ht="24.95" customHeight="1" thickBot="1">
      <c r="A3" s="378"/>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81"/>
      <c r="AZ3" s="288" t="s">
        <v>219</v>
      </c>
    </row>
    <row r="4" spans="1:52" ht="32.450000000000003" customHeight="1" thickBot="1">
      <c r="A4" s="385" t="s">
        <v>16</v>
      </c>
      <c r="B4" s="392"/>
      <c r="C4" s="392"/>
      <c r="D4" s="392"/>
      <c r="E4" s="392"/>
      <c r="F4" s="392"/>
      <c r="G4" s="392"/>
      <c r="H4" s="392"/>
      <c r="I4" s="392"/>
      <c r="J4" s="392"/>
      <c r="K4" s="385" t="s">
        <v>220</v>
      </c>
      <c r="L4" s="386"/>
      <c r="M4" s="393" t="s">
        <v>54</v>
      </c>
      <c r="N4" s="394"/>
      <c r="O4" s="394"/>
      <c r="P4" s="394"/>
      <c r="Q4" s="394"/>
      <c r="R4" s="394"/>
      <c r="S4" s="394"/>
      <c r="T4" s="394"/>
      <c r="U4" s="394"/>
      <c r="V4" s="395"/>
      <c r="W4" s="387" t="s">
        <v>221</v>
      </c>
      <c r="X4" s="388"/>
      <c r="Y4" s="388"/>
      <c r="Z4" s="388"/>
      <c r="AA4" s="388"/>
      <c r="AB4" s="389"/>
      <c r="AC4" s="390" t="s">
        <v>222</v>
      </c>
      <c r="AD4" s="391"/>
      <c r="AE4" s="391"/>
      <c r="AF4" s="391"/>
      <c r="AG4" s="391"/>
      <c r="AH4" s="391"/>
      <c r="AI4" s="391"/>
      <c r="AJ4" s="391"/>
      <c r="AK4" s="391"/>
      <c r="AL4" s="391"/>
      <c r="AM4" s="391"/>
      <c r="AN4" s="391"/>
      <c r="AO4" s="391"/>
      <c r="AP4" s="391"/>
      <c r="AQ4" s="391"/>
      <c r="AR4" s="391"/>
      <c r="AS4" s="391"/>
      <c r="AT4" s="391"/>
      <c r="AU4" s="391"/>
      <c r="AV4" s="199" t="s">
        <v>160</v>
      </c>
      <c r="AW4" s="382" t="s">
        <v>164</v>
      </c>
      <c r="AX4" s="383"/>
      <c r="AY4" s="383"/>
      <c r="AZ4" s="384"/>
    </row>
    <row r="5" spans="1:52" ht="77.25" hidden="1" thickBot="1">
      <c r="A5" s="200" t="s">
        <v>223</v>
      </c>
      <c r="B5" s="201" t="s">
        <v>224</v>
      </c>
      <c r="C5" s="201" t="s">
        <v>25</v>
      </c>
      <c r="D5" s="201" t="s">
        <v>28</v>
      </c>
      <c r="E5" s="201" t="s">
        <v>31</v>
      </c>
      <c r="F5" s="201" t="s">
        <v>34</v>
      </c>
      <c r="G5" s="201" t="s">
        <v>225</v>
      </c>
      <c r="H5" s="201" t="s">
        <v>226</v>
      </c>
      <c r="I5" s="201" t="s">
        <v>227</v>
      </c>
      <c r="J5" s="201" t="s">
        <v>43</v>
      </c>
      <c r="K5" s="202" t="s">
        <v>228</v>
      </c>
      <c r="L5" s="274" t="s">
        <v>229</v>
      </c>
      <c r="M5" s="203" t="s">
        <v>55</v>
      </c>
      <c r="N5" s="204" t="s">
        <v>230</v>
      </c>
      <c r="O5" s="205" t="s">
        <v>64</v>
      </c>
      <c r="P5" s="204" t="s">
        <v>231</v>
      </c>
      <c r="Q5" s="205" t="s">
        <v>64</v>
      </c>
      <c r="R5" s="204" t="s">
        <v>232</v>
      </c>
      <c r="S5" s="205" t="s">
        <v>64</v>
      </c>
      <c r="T5" s="205" t="s">
        <v>233</v>
      </c>
      <c r="U5" s="205" t="s">
        <v>79</v>
      </c>
      <c r="V5" s="206" t="s">
        <v>81</v>
      </c>
      <c r="W5" s="207" t="s">
        <v>85</v>
      </c>
      <c r="X5" s="208" t="s">
        <v>88</v>
      </c>
      <c r="Y5" s="208" t="s">
        <v>91</v>
      </c>
      <c r="Z5" s="208" t="s">
        <v>94</v>
      </c>
      <c r="AA5" s="208" t="s">
        <v>97</v>
      </c>
      <c r="AB5" s="209" t="s">
        <v>234</v>
      </c>
      <c r="AC5" s="210" t="s">
        <v>104</v>
      </c>
      <c r="AD5" s="211" t="s">
        <v>107</v>
      </c>
      <c r="AE5" s="211" t="s">
        <v>110</v>
      </c>
      <c r="AF5" s="211" t="s">
        <v>113</v>
      </c>
      <c r="AG5" s="211" t="s">
        <v>116</v>
      </c>
      <c r="AH5" s="211" t="s">
        <v>119</v>
      </c>
      <c r="AI5" s="211" t="s">
        <v>122</v>
      </c>
      <c r="AJ5" s="211" t="s">
        <v>125</v>
      </c>
      <c r="AK5" s="211" t="s">
        <v>128</v>
      </c>
      <c r="AL5" s="212" t="s">
        <v>131</v>
      </c>
      <c r="AM5" s="212" t="s">
        <v>134</v>
      </c>
      <c r="AN5" s="213" t="s">
        <v>235</v>
      </c>
      <c r="AO5" s="205" t="s">
        <v>140</v>
      </c>
      <c r="AP5" s="205" t="s">
        <v>236</v>
      </c>
      <c r="AQ5" s="214" t="s">
        <v>143</v>
      </c>
      <c r="AR5" s="215" t="s">
        <v>145</v>
      </c>
      <c r="AS5" s="215" t="s">
        <v>148</v>
      </c>
      <c r="AT5" s="211" t="s">
        <v>151</v>
      </c>
      <c r="AU5" s="211" t="s">
        <v>154</v>
      </c>
      <c r="AV5" s="199" t="s">
        <v>161</v>
      </c>
      <c r="AW5" s="216" t="s">
        <v>237</v>
      </c>
      <c r="AX5" s="217" t="s">
        <v>238</v>
      </c>
      <c r="AY5" s="217" t="s">
        <v>239</v>
      </c>
      <c r="AZ5" s="218" t="s">
        <v>240</v>
      </c>
    </row>
    <row r="6" spans="1:52" s="232" customFormat="1" ht="84.75" customHeight="1" thickBot="1">
      <c r="A6" s="219" t="s">
        <v>241</v>
      </c>
      <c r="B6" s="220" t="s">
        <v>242</v>
      </c>
      <c r="C6" s="220" t="s">
        <v>243</v>
      </c>
      <c r="D6" s="220" t="s">
        <v>244</v>
      </c>
      <c r="E6" s="221" t="s">
        <v>245</v>
      </c>
      <c r="F6" s="220" t="s">
        <v>246</v>
      </c>
      <c r="G6" s="220" t="s">
        <v>247</v>
      </c>
      <c r="H6" s="220" t="s">
        <v>248</v>
      </c>
      <c r="I6" s="220" t="s">
        <v>249</v>
      </c>
      <c r="J6" s="222" t="s">
        <v>250</v>
      </c>
      <c r="K6" s="219" t="s">
        <v>251</v>
      </c>
      <c r="L6" s="220" t="s">
        <v>252</v>
      </c>
      <c r="M6" s="223" t="s">
        <v>253</v>
      </c>
      <c r="N6" s="222" t="s">
        <v>254</v>
      </c>
      <c r="O6" s="222"/>
      <c r="P6" s="222" t="s">
        <v>255</v>
      </c>
      <c r="Q6" s="222"/>
      <c r="R6" s="222" t="s">
        <v>256</v>
      </c>
      <c r="S6" s="222"/>
      <c r="T6" s="222"/>
      <c r="U6" s="222" t="s">
        <v>257</v>
      </c>
      <c r="V6" s="224" t="s">
        <v>258</v>
      </c>
      <c r="W6" s="225" t="s">
        <v>259</v>
      </c>
      <c r="X6" s="226" t="s">
        <v>260</v>
      </c>
      <c r="Y6" s="226" t="s">
        <v>261</v>
      </c>
      <c r="Z6" s="226" t="s">
        <v>262</v>
      </c>
      <c r="AA6" s="226" t="s">
        <v>263</v>
      </c>
      <c r="AB6" s="227" t="s">
        <v>264</v>
      </c>
      <c r="AC6" s="223" t="s">
        <v>265</v>
      </c>
      <c r="AD6" s="228" t="s">
        <v>266</v>
      </c>
      <c r="AE6" s="228" t="s">
        <v>267</v>
      </c>
      <c r="AF6" s="228" t="s">
        <v>268</v>
      </c>
      <c r="AG6" s="228" t="s">
        <v>269</v>
      </c>
      <c r="AH6" s="228" t="s">
        <v>270</v>
      </c>
      <c r="AI6" s="228" t="s">
        <v>271</v>
      </c>
      <c r="AJ6" s="228" t="s">
        <v>272</v>
      </c>
      <c r="AK6" s="228" t="s">
        <v>271</v>
      </c>
      <c r="AL6" s="228" t="s">
        <v>273</v>
      </c>
      <c r="AM6" s="229" t="s">
        <v>274</v>
      </c>
      <c r="AN6" s="225" t="s">
        <v>275</v>
      </c>
      <c r="AO6" s="226" t="s">
        <v>275</v>
      </c>
      <c r="AP6" s="226" t="s">
        <v>275</v>
      </c>
      <c r="AQ6" s="227" t="s">
        <v>275</v>
      </c>
      <c r="AR6" s="223" t="s">
        <v>276</v>
      </c>
      <c r="AS6" s="228" t="s">
        <v>277</v>
      </c>
      <c r="AT6" s="228" t="s">
        <v>278</v>
      </c>
      <c r="AU6" s="228" t="s">
        <v>279</v>
      </c>
      <c r="AV6" s="230" t="s">
        <v>280</v>
      </c>
      <c r="AW6" s="230" t="s">
        <v>281</v>
      </c>
      <c r="AX6" s="230" t="s">
        <v>282</v>
      </c>
      <c r="AY6" s="230" t="s">
        <v>283</v>
      </c>
      <c r="AZ6" s="231"/>
    </row>
    <row r="7" spans="1:52" ht="117" customHeight="1">
      <c r="A7" s="233">
        <v>1</v>
      </c>
      <c r="B7" s="234" t="s">
        <v>284</v>
      </c>
      <c r="C7" s="234" t="s">
        <v>285</v>
      </c>
      <c r="D7" s="234" t="s">
        <v>286</v>
      </c>
      <c r="E7" s="234" t="s">
        <v>287</v>
      </c>
      <c r="F7" s="234" t="s">
        <v>285</v>
      </c>
      <c r="G7" s="234">
        <v>2022</v>
      </c>
      <c r="H7" s="234" t="s">
        <v>288</v>
      </c>
      <c r="I7" s="234" t="s">
        <v>289</v>
      </c>
      <c r="J7" s="234" t="s">
        <v>289</v>
      </c>
      <c r="K7" s="233" t="s">
        <v>290</v>
      </c>
      <c r="L7" s="234" t="s">
        <v>286</v>
      </c>
      <c r="M7" s="289" t="s">
        <v>179</v>
      </c>
      <c r="N7" s="290" t="s">
        <v>291</v>
      </c>
      <c r="O7" s="291">
        <f>IFERROR(VLOOKUP(N7,'Listas Generales'!$B$25:$C$29,2,0),0)</f>
        <v>3</v>
      </c>
      <c r="P7" s="290" t="s">
        <v>292</v>
      </c>
      <c r="Q7" s="291">
        <f>IFERROR(VLOOKUP(P7,'Listas Generales'!$B$32:$C$36,2,0),0)</f>
        <v>3</v>
      </c>
      <c r="R7" s="290" t="s">
        <v>293</v>
      </c>
      <c r="S7" s="291">
        <f>IFERROR(VLOOKUP(R7,'Listas Generales'!$B$40:$C$44,2,0),0)</f>
        <v>1</v>
      </c>
      <c r="T7" s="291">
        <f>IF(OR(O7=0,Q7=0,S7=0),0,IF(AND(O7=1,Q7=1,S7=1),1,(IF(OR(AND(O7=5,Q7=5),AND(Q7=5,S7=5),AND(O7=5,S7=5),AND(O7=5,Q7=5,S7=5)),5,3))))</f>
        <v>3</v>
      </c>
      <c r="U7" s="267" t="str">
        <f>IFERROR(VLOOKUP(T7,'Listas Generales'!$B$4:$C$7,2,0),"-")</f>
        <v>Medio</v>
      </c>
      <c r="V7" s="235" t="s">
        <v>285</v>
      </c>
      <c r="W7" s="236" t="s">
        <v>294</v>
      </c>
      <c r="X7" s="237" t="s">
        <v>294</v>
      </c>
      <c r="Y7" s="237" t="s">
        <v>294</v>
      </c>
      <c r="Z7" s="237" t="s">
        <v>295</v>
      </c>
      <c r="AA7" s="237" t="s">
        <v>295</v>
      </c>
      <c r="AB7" s="238" t="s">
        <v>296</v>
      </c>
      <c r="AC7" s="292" t="s">
        <v>297</v>
      </c>
      <c r="AD7" s="293" t="s">
        <v>298</v>
      </c>
      <c r="AE7" s="293" t="s">
        <v>299</v>
      </c>
      <c r="AF7" s="293" t="s">
        <v>300</v>
      </c>
      <c r="AG7" s="294" t="s">
        <v>301</v>
      </c>
      <c r="AH7" s="293" t="s">
        <v>302</v>
      </c>
      <c r="AI7" s="237" t="s">
        <v>303</v>
      </c>
      <c r="AJ7" s="293" t="s">
        <v>302</v>
      </c>
      <c r="AK7" s="275" t="s">
        <v>303</v>
      </c>
      <c r="AL7" s="292" t="s">
        <v>304</v>
      </c>
      <c r="AM7" s="250" t="s">
        <v>305</v>
      </c>
      <c r="AN7" s="269" t="str">
        <f>IF(ISERROR(VLOOKUP(AL7,'Listas Ley Transparencia'!$H$3:$M$17,2,0)),"",VLOOKUP(AL7,'Listas Ley Transparencia'!$H$3:$M$17,2,0))</f>
        <v>El contenido público puede ser conocido y se limitará el acceso a solicitud a contenido reservado o clasificado</v>
      </c>
      <c r="AO7" s="270" t="str">
        <f>IF(ISERROR(VLOOKUP(AL7,'Listas Ley Transparencia'!$H$3:$M$17,3,0)),"",VLOOKUP(AL7,'Listas Ley Transparencia'!$H$3:$M$17,3,0))</f>
        <v>Información pública con restricción de acceso a la totalidad del contenido</v>
      </c>
      <c r="AP7" s="270" t="str">
        <f>IF(ISERROR(VLOOKUP(AL7,'Listas Ley Transparencia'!$H$3:$M$17,4,0)),"",VLOOKUP(AL7,'Listas Ley Transparencia'!$H$3:$M$17,4,0))</f>
        <v>Pública Reservada / Clasificada</v>
      </c>
      <c r="AQ7" s="271" t="str">
        <f>IF(ISERROR(VLOOKUP(AL7,'Listas Ley Transparencia'!$H$3:$M$17,6,0)),"",VLOOKUP(AL7,'Listas Ley Transparencia'!$H$3:$M$17,6,0))</f>
        <v>No Mayor a 15 años (Reservada) / Ilimitada Clasificada</v>
      </c>
      <c r="AR7" s="298" t="s">
        <v>306</v>
      </c>
      <c r="AS7" s="239" t="s">
        <v>307</v>
      </c>
      <c r="AT7" s="293" t="s">
        <v>308</v>
      </c>
      <c r="AU7" s="293" t="s">
        <v>309</v>
      </c>
      <c r="AV7" s="299" t="s">
        <v>295</v>
      </c>
      <c r="AW7" s="300" t="s">
        <v>295</v>
      </c>
      <c r="AX7" s="301" t="s">
        <v>295</v>
      </c>
      <c r="AY7" s="301" t="s">
        <v>295</v>
      </c>
      <c r="AZ7" s="272" t="str">
        <f>IF(OR(AW7="Si",AX7="Si",AY7="Si"),"Si","No")</f>
        <v>No</v>
      </c>
    </row>
    <row r="8" spans="1:52" ht="106.5" customHeight="1">
      <c r="A8" s="241">
        <v>2</v>
      </c>
      <c r="B8" s="244" t="s">
        <v>284</v>
      </c>
      <c r="C8" s="244" t="s">
        <v>285</v>
      </c>
      <c r="D8" s="244" t="s">
        <v>310</v>
      </c>
      <c r="E8" s="243" t="s">
        <v>311</v>
      </c>
      <c r="F8" s="242" t="s">
        <v>285</v>
      </c>
      <c r="G8" s="242">
        <v>2022</v>
      </c>
      <c r="H8" s="253" t="s">
        <v>312</v>
      </c>
      <c r="I8" s="253" t="s">
        <v>289</v>
      </c>
      <c r="J8" s="253" t="s">
        <v>312</v>
      </c>
      <c r="K8" s="245" t="s">
        <v>290</v>
      </c>
      <c r="L8" s="246" t="s">
        <v>310</v>
      </c>
      <c r="M8" s="289" t="s">
        <v>179</v>
      </c>
      <c r="N8" s="302" t="s">
        <v>291</v>
      </c>
      <c r="O8" s="291">
        <f>IFERROR(VLOOKUP(N8,'Listas Generales'!$B$25:$C$29,2,0),0)</f>
        <v>3</v>
      </c>
      <c r="P8" s="302" t="s">
        <v>313</v>
      </c>
      <c r="Q8" s="291">
        <f>IFERROR(VLOOKUP(P8,'Listas Generales'!$B$32:$C$36,2,0),0)</f>
        <v>5</v>
      </c>
      <c r="R8" s="302" t="s">
        <v>313</v>
      </c>
      <c r="S8" s="291">
        <f>IFERROR(VLOOKUP(R8,'Listas Generales'!$B$40:$C$44,2,0),0)</f>
        <v>5</v>
      </c>
      <c r="T8" s="303">
        <f t="shared" ref="T8:T66" si="0">IF(OR(O8=0,Q8=0,S8=0),0,IF(AND(O8=1,Q8=1,S8=1),1,(IF(OR(AND(O8=5,Q8=5),AND(Q8=5,S8=5),AND(O8=5,S8=5),AND(O8=5,Q8=5,S8=5)),5,3))))</f>
        <v>5</v>
      </c>
      <c r="U8" s="267" t="str">
        <f>IFERROR(VLOOKUP(T8,'Listas Generales'!$B$4:$C$7,2,0),"-")</f>
        <v>Alto</v>
      </c>
      <c r="V8" s="247" t="s">
        <v>285</v>
      </c>
      <c r="W8" s="248" t="s">
        <v>294</v>
      </c>
      <c r="X8" s="249" t="s">
        <v>295</v>
      </c>
      <c r="Y8" s="249" t="s">
        <v>294</v>
      </c>
      <c r="Z8" s="249" t="s">
        <v>294</v>
      </c>
      <c r="AA8" s="249" t="s">
        <v>294</v>
      </c>
      <c r="AB8" s="240" t="s">
        <v>296</v>
      </c>
      <c r="AC8" s="292" t="s">
        <v>297</v>
      </c>
      <c r="AD8" s="292" t="s">
        <v>298</v>
      </c>
      <c r="AE8" s="292" t="s">
        <v>299</v>
      </c>
      <c r="AF8" s="292" t="s">
        <v>300</v>
      </c>
      <c r="AG8" s="304" t="s">
        <v>314</v>
      </c>
      <c r="AH8" s="304" t="s">
        <v>302</v>
      </c>
      <c r="AI8" s="276" t="s">
        <v>303</v>
      </c>
      <c r="AJ8" s="304" t="s">
        <v>302</v>
      </c>
      <c r="AK8" s="304" t="s">
        <v>303</v>
      </c>
      <c r="AL8" s="292" t="s">
        <v>304</v>
      </c>
      <c r="AM8" s="250" t="s">
        <v>305</v>
      </c>
      <c r="AN8" s="269" t="str">
        <f>IF(ISERROR(VLOOKUP(AL8,'Listas Ley Transparencia'!$H$3:$M$17,2,0)),"",VLOOKUP(AL8,'Listas Ley Transparencia'!$H$3:$M$17,2,0))</f>
        <v>El contenido público puede ser conocido y se limitará el acceso a solicitud a contenido reservado o clasificado</v>
      </c>
      <c r="AO8" s="270" t="str">
        <f>IF(ISERROR(VLOOKUP(AL8,'Listas Ley Transparencia'!$H$3:$M$17,3,0)),"",VLOOKUP(AL8,'Listas Ley Transparencia'!$H$3:$M$17,3,0))</f>
        <v>Información pública con restricción de acceso a la totalidad del contenido</v>
      </c>
      <c r="AP8" s="270" t="str">
        <f>IF(ISERROR(VLOOKUP(AL8,'Listas Ley Transparencia'!$H$3:$M$17,4,0)),"",VLOOKUP(AL8,'Listas Ley Transparencia'!$H$3:$M$17,4,0))</f>
        <v>Pública Reservada / Clasificada</v>
      </c>
      <c r="AQ8" s="271" t="str">
        <f>IF(ISERROR(VLOOKUP(AL8,'Listas Ley Transparencia'!$H$3:$M$17,6,0)),"",VLOOKUP(AL8,'Listas Ley Transparencia'!$H$3:$M$17,6,0))</f>
        <v>No Mayor a 15 años (Reservada) / Ilimitada Clasificada</v>
      </c>
      <c r="AR8" s="305" t="s">
        <v>306</v>
      </c>
      <c r="AS8" s="306" t="s">
        <v>315</v>
      </c>
      <c r="AT8" s="307" t="s">
        <v>316</v>
      </c>
      <c r="AU8" s="307" t="s">
        <v>317</v>
      </c>
      <c r="AV8" s="308" t="s">
        <v>295</v>
      </c>
      <c r="AW8" s="309" t="s">
        <v>295</v>
      </c>
      <c r="AX8" s="310" t="s">
        <v>295</v>
      </c>
      <c r="AY8" s="310" t="s">
        <v>295</v>
      </c>
      <c r="AZ8" s="273" t="str">
        <f t="shared" ref="AZ8:AZ66" si="1">IF(OR(AW8="Si",AX8="Si",AY8="Si"),"Si","No")</f>
        <v>No</v>
      </c>
    </row>
    <row r="9" spans="1:52" ht="93" customHeight="1">
      <c r="A9" s="241">
        <v>3</v>
      </c>
      <c r="B9" s="244" t="s">
        <v>284</v>
      </c>
      <c r="C9" s="244" t="s">
        <v>285</v>
      </c>
      <c r="D9" s="244" t="s">
        <v>318</v>
      </c>
      <c r="E9" s="252" t="s">
        <v>319</v>
      </c>
      <c r="F9" s="242" t="s">
        <v>285</v>
      </c>
      <c r="G9" s="242">
        <v>2022</v>
      </c>
      <c r="H9" s="253" t="s">
        <v>320</v>
      </c>
      <c r="I9" s="253" t="s">
        <v>312</v>
      </c>
      <c r="J9" s="253" t="s">
        <v>312</v>
      </c>
      <c r="K9" s="245" t="s">
        <v>318</v>
      </c>
      <c r="L9" s="246" t="s">
        <v>285</v>
      </c>
      <c r="M9" s="289" t="s">
        <v>179</v>
      </c>
      <c r="N9" s="302" t="s">
        <v>291</v>
      </c>
      <c r="O9" s="291">
        <f>IFERROR(VLOOKUP(N9,'Listas Generales'!$B$25:$C$29,2,0),0)</f>
        <v>3</v>
      </c>
      <c r="P9" s="302" t="s">
        <v>313</v>
      </c>
      <c r="Q9" s="291">
        <f>IFERROR(VLOOKUP(P9,'Listas Generales'!$B$32:$C$36,2,0),0)</f>
        <v>5</v>
      </c>
      <c r="R9" s="302" t="s">
        <v>313</v>
      </c>
      <c r="S9" s="291">
        <f>IFERROR(VLOOKUP(R9,'Listas Generales'!$B$40:$C$44,2,0),0)</f>
        <v>5</v>
      </c>
      <c r="T9" s="303">
        <f t="shared" si="0"/>
        <v>5</v>
      </c>
      <c r="U9" s="267" t="str">
        <f>IFERROR(VLOOKUP(T9,'Listas Generales'!$B$4:$C$7,2,0),"-")</f>
        <v>Alto</v>
      </c>
      <c r="V9" s="247" t="s">
        <v>285</v>
      </c>
      <c r="W9" s="248" t="s">
        <v>294</v>
      </c>
      <c r="X9" s="249" t="s">
        <v>295</v>
      </c>
      <c r="Y9" s="249" t="s">
        <v>294</v>
      </c>
      <c r="Z9" s="249" t="s">
        <v>294</v>
      </c>
      <c r="AA9" s="249" t="s">
        <v>294</v>
      </c>
      <c r="AB9" s="240" t="s">
        <v>321</v>
      </c>
      <c r="AC9" s="292" t="s">
        <v>297</v>
      </c>
      <c r="AD9" s="292" t="s">
        <v>322</v>
      </c>
      <c r="AE9" s="292" t="s">
        <v>299</v>
      </c>
      <c r="AF9" s="292" t="s">
        <v>300</v>
      </c>
      <c r="AG9" s="304" t="s">
        <v>323</v>
      </c>
      <c r="AH9" s="304" t="s">
        <v>302</v>
      </c>
      <c r="AI9" s="304" t="s">
        <v>303</v>
      </c>
      <c r="AJ9" s="304" t="s">
        <v>302</v>
      </c>
      <c r="AK9" s="304" t="s">
        <v>303</v>
      </c>
      <c r="AL9" s="292" t="s">
        <v>324</v>
      </c>
      <c r="AM9" s="250" t="s">
        <v>325</v>
      </c>
      <c r="AN9" s="269" t="str">
        <f>IF(ISERROR(VLOOKUP(AL9,'Listas Ley Transparencia'!$H$3:$M$17,2,0)),"",VLOOKUP(AL9,'Listas Ley Transparencia'!$H$3:$M$17,2,0))</f>
        <v>Información exceptuada por daño de derechos a personas naturales o jurídicas. Artículo 18 Ley 1712 de 2014</v>
      </c>
      <c r="AO9" s="270" t="str">
        <f>IF(ISERROR(VLOOKUP(AL9,'Listas Ley Transparencia'!$H$3:$M$17,3,0)),"",VLOOKUP(AL9,'Listas Ley Transparencia'!$H$3:$M$17,3,0))</f>
        <v>El derecho de toda persona a la intimidad, bajo las limitaciones propias que impone la condición de servidor publico, en concordancia con lo estipulado</v>
      </c>
      <c r="AP9" s="270" t="str">
        <f>IF(ISERROR(VLOOKUP(AL9,'Listas Ley Transparencia'!$H$3:$M$17,4,0)),"",VLOOKUP(AL9,'Listas Ley Transparencia'!$H$3:$M$17,4,0))</f>
        <v>Pública Clasificada</v>
      </c>
      <c r="AQ9" s="271" t="str">
        <f>IF(ISERROR(VLOOKUP(AL9,'Listas Ley Transparencia'!$H$3:$M$17,6,0)),"",VLOOKUP(AL9,'Listas Ley Transparencia'!$H$3:$M$17,6,0))</f>
        <v>Ilimitada</v>
      </c>
      <c r="AR9" s="305" t="s">
        <v>306</v>
      </c>
      <c r="AS9" s="306" t="s">
        <v>326</v>
      </c>
      <c r="AT9" s="307" t="s">
        <v>308</v>
      </c>
      <c r="AU9" s="307" t="s">
        <v>317</v>
      </c>
      <c r="AV9" s="308" t="s">
        <v>295</v>
      </c>
      <c r="AW9" s="309" t="s">
        <v>295</v>
      </c>
      <c r="AX9" s="310" t="s">
        <v>295</v>
      </c>
      <c r="AY9" s="310" t="s">
        <v>295</v>
      </c>
      <c r="AZ9" s="273" t="str">
        <f t="shared" si="1"/>
        <v>No</v>
      </c>
    </row>
    <row r="10" spans="1:52" ht="75.400000000000006" customHeight="1">
      <c r="A10" s="241">
        <v>4</v>
      </c>
      <c r="B10" s="244" t="s">
        <v>284</v>
      </c>
      <c r="C10" s="244" t="s">
        <v>285</v>
      </c>
      <c r="D10" s="244" t="s">
        <v>327</v>
      </c>
      <c r="E10" s="243" t="s">
        <v>328</v>
      </c>
      <c r="F10" s="242" t="s">
        <v>285</v>
      </c>
      <c r="G10" s="242">
        <v>2021</v>
      </c>
      <c r="H10" s="253" t="s">
        <v>320</v>
      </c>
      <c r="I10" s="253" t="s">
        <v>312</v>
      </c>
      <c r="J10" s="253" t="s">
        <v>312</v>
      </c>
      <c r="K10" s="245" t="s">
        <v>329</v>
      </c>
      <c r="L10" s="246" t="s">
        <v>327</v>
      </c>
      <c r="M10" s="289" t="s">
        <v>179</v>
      </c>
      <c r="N10" s="302" t="s">
        <v>330</v>
      </c>
      <c r="O10" s="291">
        <f>IFERROR(VLOOKUP(N10,'Listas Generales'!$B$25:$C$29,2,0),0)</f>
        <v>1</v>
      </c>
      <c r="P10" s="302" t="s">
        <v>293</v>
      </c>
      <c r="Q10" s="291">
        <f>IFERROR(VLOOKUP(P10,'Listas Generales'!$B$32:$C$36,2,0),0)</f>
        <v>1</v>
      </c>
      <c r="R10" s="302" t="s">
        <v>293</v>
      </c>
      <c r="S10" s="291">
        <f>IFERROR(VLOOKUP(R10,'Listas Generales'!$B$40:$C$44,2,0),0)</f>
        <v>1</v>
      </c>
      <c r="T10" s="303">
        <f t="shared" si="0"/>
        <v>1</v>
      </c>
      <c r="U10" s="267" t="str">
        <f>IFERROR(VLOOKUP(T10,'Listas Generales'!$B$4:$C$7,2,0),"-")</f>
        <v>Bajo</v>
      </c>
      <c r="V10" s="247" t="s">
        <v>285</v>
      </c>
      <c r="W10" s="248" t="s">
        <v>295</v>
      </c>
      <c r="X10" s="249" t="s">
        <v>295</v>
      </c>
      <c r="Y10" s="249" t="s">
        <v>295</v>
      </c>
      <c r="Z10" s="249" t="s">
        <v>295</v>
      </c>
      <c r="AA10" s="249" t="s">
        <v>295</v>
      </c>
      <c r="AB10" s="240" t="s">
        <v>331</v>
      </c>
      <c r="AC10" s="292" t="s">
        <v>297</v>
      </c>
      <c r="AD10" s="292" t="s">
        <v>332</v>
      </c>
      <c r="AE10" s="292" t="s">
        <v>299</v>
      </c>
      <c r="AF10" s="292" t="s">
        <v>333</v>
      </c>
      <c r="AG10" s="304">
        <v>44228</v>
      </c>
      <c r="AH10" s="304" t="s">
        <v>302</v>
      </c>
      <c r="AI10" s="276" t="s">
        <v>303</v>
      </c>
      <c r="AJ10" s="304" t="s">
        <v>302</v>
      </c>
      <c r="AK10" s="304" t="s">
        <v>303</v>
      </c>
      <c r="AL10" s="292" t="s">
        <v>334</v>
      </c>
      <c r="AM10" s="250" t="s">
        <v>285</v>
      </c>
      <c r="AN10" s="269" t="str">
        <f>IF(ISERROR(VLOOKUP(AL10,'Listas Ley Transparencia'!$H$3:$M$17,2,0)),"",VLOOKUP(AL10,'Listas Ley Transparencia'!$H$3:$M$17,2,0))</f>
        <v>Información pública y de conocimiento general</v>
      </c>
      <c r="AO10" s="270" t="str">
        <f>IF(ISERROR(VLOOKUP(AL10,'Listas Ley Transparencia'!$H$3:$M$17,3,0)),"",VLOOKUP(AL10,'Listas Ley Transparencia'!$H$3:$M$17,3,0))</f>
        <v>Información pública y de conocimiento general</v>
      </c>
      <c r="AP10" s="270" t="str">
        <f>IF(ISERROR(VLOOKUP(AL10,'Listas Ley Transparencia'!$H$3:$M$17,4,0)),"",VLOOKUP(AL10,'Listas Ley Transparencia'!$H$3:$M$17,4,0))</f>
        <v>Pública</v>
      </c>
      <c r="AQ10" s="271" t="str">
        <f>IF(ISERROR(VLOOKUP(AL10,'Listas Ley Transparencia'!$H$3:$M$17,6,0)),"",VLOOKUP(AL10,'Listas Ley Transparencia'!$H$3:$M$17,6,0))</f>
        <v>No Aplica</v>
      </c>
      <c r="AR10" s="305" t="s">
        <v>331</v>
      </c>
      <c r="AS10" s="251">
        <v>44228</v>
      </c>
      <c r="AT10" s="307" t="s">
        <v>335</v>
      </c>
      <c r="AU10" s="307" t="s">
        <v>336</v>
      </c>
      <c r="AV10" s="308" t="s">
        <v>295</v>
      </c>
      <c r="AW10" s="309" t="s">
        <v>295</v>
      </c>
      <c r="AX10" s="310" t="s">
        <v>295</v>
      </c>
      <c r="AY10" s="310" t="s">
        <v>295</v>
      </c>
      <c r="AZ10" s="273" t="str">
        <f t="shared" si="1"/>
        <v>No</v>
      </c>
    </row>
    <row r="11" spans="1:52" ht="93" customHeight="1">
      <c r="A11" s="241">
        <v>5</v>
      </c>
      <c r="B11" s="244" t="s">
        <v>284</v>
      </c>
      <c r="C11" s="244" t="s">
        <v>285</v>
      </c>
      <c r="D11" s="244" t="s">
        <v>337</v>
      </c>
      <c r="E11" s="252" t="s">
        <v>338</v>
      </c>
      <c r="F11" s="242" t="s">
        <v>285</v>
      </c>
      <c r="G11" s="242">
        <v>2022</v>
      </c>
      <c r="H11" s="253" t="s">
        <v>312</v>
      </c>
      <c r="I11" s="253" t="s">
        <v>312</v>
      </c>
      <c r="J11" s="253" t="s">
        <v>312</v>
      </c>
      <c r="K11" s="245" t="s">
        <v>337</v>
      </c>
      <c r="L11" s="246" t="s">
        <v>285</v>
      </c>
      <c r="M11" s="289" t="s">
        <v>179</v>
      </c>
      <c r="N11" s="302" t="s">
        <v>330</v>
      </c>
      <c r="O11" s="291">
        <f>IFERROR(VLOOKUP(N11,'Listas Generales'!$B$25:$C$29,2,0),0)</f>
        <v>1</v>
      </c>
      <c r="P11" s="302" t="s">
        <v>292</v>
      </c>
      <c r="Q11" s="291">
        <f>IFERROR(VLOOKUP(P11,'Listas Generales'!$B$32:$C$36,2,0),0)</f>
        <v>3</v>
      </c>
      <c r="R11" s="302" t="s">
        <v>292</v>
      </c>
      <c r="S11" s="291">
        <f>IFERROR(VLOOKUP(R11,'Listas Generales'!$B$40:$C$44,2,0),0)</f>
        <v>3</v>
      </c>
      <c r="T11" s="303">
        <f t="shared" si="0"/>
        <v>3</v>
      </c>
      <c r="U11" s="268" t="str">
        <f>IFERROR(VLOOKUP(T11,'Listas Generales'!$B$4:$C$7,2,0),"-")</f>
        <v>Medio</v>
      </c>
      <c r="V11" s="247" t="s">
        <v>285</v>
      </c>
      <c r="W11" s="248" t="s">
        <v>294</v>
      </c>
      <c r="X11" s="249" t="s">
        <v>295</v>
      </c>
      <c r="Y11" s="249" t="s">
        <v>294</v>
      </c>
      <c r="Z11" s="249" t="s">
        <v>294</v>
      </c>
      <c r="AA11" s="249" t="s">
        <v>294</v>
      </c>
      <c r="AB11" s="240" t="s">
        <v>296</v>
      </c>
      <c r="AC11" s="292" t="s">
        <v>297</v>
      </c>
      <c r="AD11" s="292" t="s">
        <v>332</v>
      </c>
      <c r="AE11" s="292" t="s">
        <v>299</v>
      </c>
      <c r="AF11" s="292" t="s">
        <v>300</v>
      </c>
      <c r="AG11" s="304" t="s">
        <v>339</v>
      </c>
      <c r="AH11" s="304" t="s">
        <v>302</v>
      </c>
      <c r="AI11" s="253" t="s">
        <v>312</v>
      </c>
      <c r="AJ11" s="304" t="s">
        <v>302</v>
      </c>
      <c r="AK11" s="253" t="s">
        <v>312</v>
      </c>
      <c r="AL11" s="292" t="s">
        <v>334</v>
      </c>
      <c r="AM11" s="250" t="s">
        <v>285</v>
      </c>
      <c r="AN11" s="269" t="str">
        <f>IF(ISERROR(VLOOKUP(AL11,'Listas Ley Transparencia'!$H$3:$M$17,2,0)),"",VLOOKUP(AL11,'Listas Ley Transparencia'!$H$3:$M$17,2,0))</f>
        <v>Información pública y de conocimiento general</v>
      </c>
      <c r="AO11" s="270" t="str">
        <f>IF(ISERROR(VLOOKUP(AL11,'Listas Ley Transparencia'!$H$3:$M$17,3,0)),"",VLOOKUP(AL11,'Listas Ley Transparencia'!$H$3:$M$17,3,0))</f>
        <v>Información pública y de conocimiento general</v>
      </c>
      <c r="AP11" s="270" t="str">
        <f>IF(ISERROR(VLOOKUP(AL11,'Listas Ley Transparencia'!$H$3:$M$17,4,0)),"",VLOOKUP(AL11,'Listas Ley Transparencia'!$H$3:$M$17,4,0))</f>
        <v>Pública</v>
      </c>
      <c r="AQ11" s="271" t="str">
        <f>IF(ISERROR(VLOOKUP(AL11,'Listas Ley Transparencia'!$H$3:$M$17,6,0)),"",VLOOKUP(AL11,'Listas Ley Transparencia'!$H$3:$M$17,6,0))</f>
        <v>No Aplica</v>
      </c>
      <c r="AR11" s="305" t="s">
        <v>331</v>
      </c>
      <c r="AS11" s="251" t="s">
        <v>340</v>
      </c>
      <c r="AT11" s="307" t="s">
        <v>341</v>
      </c>
      <c r="AU11" s="307" t="s">
        <v>336</v>
      </c>
      <c r="AV11" s="308" t="s">
        <v>295</v>
      </c>
      <c r="AW11" s="309" t="s">
        <v>295</v>
      </c>
      <c r="AX11" s="310" t="s">
        <v>295</v>
      </c>
      <c r="AY11" s="310" t="s">
        <v>295</v>
      </c>
      <c r="AZ11" s="273" t="str">
        <f t="shared" si="1"/>
        <v>No</v>
      </c>
    </row>
    <row r="12" spans="1:52" ht="93" customHeight="1">
      <c r="A12" s="241">
        <v>6</v>
      </c>
      <c r="B12" s="244" t="s">
        <v>284</v>
      </c>
      <c r="C12" s="244" t="s">
        <v>285</v>
      </c>
      <c r="D12" s="244" t="s">
        <v>342</v>
      </c>
      <c r="E12" s="243" t="s">
        <v>343</v>
      </c>
      <c r="F12" s="242" t="s">
        <v>285</v>
      </c>
      <c r="G12" s="242">
        <v>2022</v>
      </c>
      <c r="H12" s="253" t="s">
        <v>312</v>
      </c>
      <c r="I12" s="253" t="s">
        <v>312</v>
      </c>
      <c r="J12" s="253" t="s">
        <v>312</v>
      </c>
      <c r="K12" s="254" t="s">
        <v>344</v>
      </c>
      <c r="L12" s="246" t="s">
        <v>342</v>
      </c>
      <c r="M12" s="289" t="s">
        <v>179</v>
      </c>
      <c r="N12" s="302" t="s">
        <v>330</v>
      </c>
      <c r="O12" s="291">
        <f>IFERROR(VLOOKUP(N12,'Listas Generales'!$B$25:$C$29,2,0),0)</f>
        <v>1</v>
      </c>
      <c r="P12" s="302" t="s">
        <v>292</v>
      </c>
      <c r="Q12" s="291">
        <f>IFERROR(VLOOKUP(P12,'Listas Generales'!$B$32:$C$36,2,0),0)</f>
        <v>3</v>
      </c>
      <c r="R12" s="302" t="s">
        <v>292</v>
      </c>
      <c r="S12" s="291">
        <f>IFERROR(VLOOKUP(R12,'Listas Generales'!$B$40:$C$44,2,0),0)</f>
        <v>3</v>
      </c>
      <c r="T12" s="303">
        <f t="shared" si="0"/>
        <v>3</v>
      </c>
      <c r="U12" s="268" t="str">
        <f>IFERROR(VLOOKUP(T12,'Listas Generales'!$B$4:$C$7,2,0),"-")</f>
        <v>Medio</v>
      </c>
      <c r="V12" s="247" t="s">
        <v>285</v>
      </c>
      <c r="W12" s="248" t="s">
        <v>295</v>
      </c>
      <c r="X12" s="249" t="s">
        <v>295</v>
      </c>
      <c r="Y12" s="249" t="s">
        <v>295</v>
      </c>
      <c r="Z12" s="249" t="s">
        <v>295</v>
      </c>
      <c r="AA12" s="249" t="s">
        <v>295</v>
      </c>
      <c r="AB12" s="240" t="s">
        <v>331</v>
      </c>
      <c r="AC12" s="292" t="s">
        <v>297</v>
      </c>
      <c r="AD12" s="292" t="s">
        <v>332</v>
      </c>
      <c r="AE12" s="292" t="s">
        <v>299</v>
      </c>
      <c r="AF12" s="292" t="s">
        <v>333</v>
      </c>
      <c r="AG12" s="304" t="s">
        <v>339</v>
      </c>
      <c r="AH12" s="304" t="s">
        <v>302</v>
      </c>
      <c r="AI12" s="276" t="s">
        <v>303</v>
      </c>
      <c r="AJ12" s="304" t="s">
        <v>302</v>
      </c>
      <c r="AK12" s="253" t="s">
        <v>312</v>
      </c>
      <c r="AL12" s="292" t="s">
        <v>334</v>
      </c>
      <c r="AM12" s="250" t="s">
        <v>285</v>
      </c>
      <c r="AN12" s="269" t="str">
        <f>IF(ISERROR(VLOOKUP(AL12,'Listas Ley Transparencia'!$H$3:$M$17,2,0)),"",VLOOKUP(AL12,'Listas Ley Transparencia'!$H$3:$M$17,2,0))</f>
        <v>Información pública y de conocimiento general</v>
      </c>
      <c r="AO12" s="270" t="str">
        <f>IF(ISERROR(VLOOKUP(AL12,'Listas Ley Transparencia'!$H$3:$M$17,3,0)),"",VLOOKUP(AL12,'Listas Ley Transparencia'!$H$3:$M$17,3,0))</f>
        <v>Información pública y de conocimiento general</v>
      </c>
      <c r="AP12" s="270" t="str">
        <f>IF(ISERROR(VLOOKUP(AL12,'Listas Ley Transparencia'!$H$3:$M$17,4,0)),"",VLOOKUP(AL12,'Listas Ley Transparencia'!$H$3:$M$17,4,0))</f>
        <v>Pública</v>
      </c>
      <c r="AQ12" s="271" t="str">
        <f>IF(ISERROR(VLOOKUP(AL12,'Listas Ley Transparencia'!$H$3:$M$17,6,0)),"",VLOOKUP(AL12,'Listas Ley Transparencia'!$H$3:$M$17,6,0))</f>
        <v>No Aplica</v>
      </c>
      <c r="AR12" s="305" t="s">
        <v>331</v>
      </c>
      <c r="AS12" s="251" t="s">
        <v>285</v>
      </c>
      <c r="AT12" s="307" t="s">
        <v>335</v>
      </c>
      <c r="AU12" s="307" t="s">
        <v>336</v>
      </c>
      <c r="AV12" s="308" t="s">
        <v>295</v>
      </c>
      <c r="AW12" s="309" t="s">
        <v>295</v>
      </c>
      <c r="AX12" s="310" t="s">
        <v>295</v>
      </c>
      <c r="AY12" s="310" t="s">
        <v>295</v>
      </c>
      <c r="AZ12" s="273" t="str">
        <f t="shared" si="1"/>
        <v>No</v>
      </c>
    </row>
    <row r="13" spans="1:52" ht="112.15" customHeight="1">
      <c r="A13" s="241">
        <v>7</v>
      </c>
      <c r="B13" s="278" t="s">
        <v>284</v>
      </c>
      <c r="C13" s="278" t="s">
        <v>285</v>
      </c>
      <c r="D13" s="278" t="s">
        <v>345</v>
      </c>
      <c r="E13" s="279" t="s">
        <v>346</v>
      </c>
      <c r="F13" s="280" t="s">
        <v>285</v>
      </c>
      <c r="G13" s="280">
        <v>2022</v>
      </c>
      <c r="H13" s="281" t="s">
        <v>347</v>
      </c>
      <c r="I13" s="281" t="s">
        <v>347</v>
      </c>
      <c r="J13" s="281" t="s">
        <v>347</v>
      </c>
      <c r="K13" s="282" t="s">
        <v>344</v>
      </c>
      <c r="L13" s="283" t="s">
        <v>345</v>
      </c>
      <c r="M13" s="289" t="s">
        <v>179</v>
      </c>
      <c r="N13" s="302" t="s">
        <v>330</v>
      </c>
      <c r="O13" s="291">
        <f>IFERROR(VLOOKUP(N13,'Listas Generales'!$B$25:$C$29,2,0),0)</f>
        <v>1</v>
      </c>
      <c r="P13" s="302" t="s">
        <v>293</v>
      </c>
      <c r="Q13" s="291">
        <f>IFERROR(VLOOKUP(P13,'Listas Generales'!$B$32:$C$36,2,0),0)</f>
        <v>1</v>
      </c>
      <c r="R13" s="302" t="s">
        <v>293</v>
      </c>
      <c r="S13" s="291">
        <f>IFERROR(VLOOKUP(R13,'Listas Generales'!$B$40:$C$44,2,0),0)</f>
        <v>1</v>
      </c>
      <c r="T13" s="303">
        <f t="shared" si="0"/>
        <v>1</v>
      </c>
      <c r="U13" s="268" t="str">
        <f>IFERROR(VLOOKUP(T13,'Listas Generales'!$B$4:$C$7,2,0),"-")</f>
        <v>Bajo</v>
      </c>
      <c r="V13" s="247" t="s">
        <v>285</v>
      </c>
      <c r="W13" s="248" t="s">
        <v>295</v>
      </c>
      <c r="X13" s="249" t="s">
        <v>295</v>
      </c>
      <c r="Y13" s="249" t="s">
        <v>295</v>
      </c>
      <c r="Z13" s="249" t="s">
        <v>295</v>
      </c>
      <c r="AA13" s="249" t="s">
        <v>295</v>
      </c>
      <c r="AB13" s="240" t="s">
        <v>331</v>
      </c>
      <c r="AC13" s="292" t="s">
        <v>297</v>
      </c>
      <c r="AD13" s="292" t="s">
        <v>298</v>
      </c>
      <c r="AE13" s="292" t="s">
        <v>299</v>
      </c>
      <c r="AF13" s="292" t="s">
        <v>333</v>
      </c>
      <c r="AG13" s="312" t="s">
        <v>348</v>
      </c>
      <c r="AH13" s="304" t="s">
        <v>302</v>
      </c>
      <c r="AI13" s="284" t="s">
        <v>289</v>
      </c>
      <c r="AJ13" s="304" t="s">
        <v>302</v>
      </c>
      <c r="AK13" s="253" t="s">
        <v>312</v>
      </c>
      <c r="AL13" s="292" t="s">
        <v>334</v>
      </c>
      <c r="AM13" s="285" t="s">
        <v>349</v>
      </c>
      <c r="AN13" s="269" t="str">
        <f>IF(ISERROR(VLOOKUP(AL13,'Listas Ley Transparencia'!$H$3:$M$17,2,0)),"",VLOOKUP(AL13,'Listas Ley Transparencia'!$H$3:$M$17,2,0))</f>
        <v>Información pública y de conocimiento general</v>
      </c>
      <c r="AO13" s="270" t="str">
        <f>IF(ISERROR(VLOOKUP(AL13,'Listas Ley Transparencia'!$H$3:$M$17,3,0)),"",VLOOKUP(AL13,'Listas Ley Transparencia'!$H$3:$M$17,3,0))</f>
        <v>Información pública y de conocimiento general</v>
      </c>
      <c r="AP13" s="270" t="str">
        <f>IF(ISERROR(VLOOKUP(AL13,'Listas Ley Transparencia'!$H$3:$M$17,4,0)),"",VLOOKUP(AL13,'Listas Ley Transparencia'!$H$3:$M$17,4,0))</f>
        <v>Pública</v>
      </c>
      <c r="AQ13" s="271" t="str">
        <f>IF(ISERROR(VLOOKUP(AL13,'Listas Ley Transparencia'!$H$3:$M$17,6,0)),"",VLOOKUP(AL13,'Listas Ley Transparencia'!$H$3:$M$17,6,0))</f>
        <v>No Aplica</v>
      </c>
      <c r="AR13" s="305" t="s">
        <v>331</v>
      </c>
      <c r="AS13" s="286" t="s">
        <v>285</v>
      </c>
      <c r="AT13" s="307" t="s">
        <v>350</v>
      </c>
      <c r="AU13" s="307" t="s">
        <v>336</v>
      </c>
      <c r="AV13" s="308" t="s">
        <v>295</v>
      </c>
      <c r="AW13" s="309" t="s">
        <v>295</v>
      </c>
      <c r="AX13" s="310" t="s">
        <v>295</v>
      </c>
      <c r="AY13" s="310" t="s">
        <v>295</v>
      </c>
      <c r="AZ13" s="273" t="str">
        <f t="shared" si="1"/>
        <v>No</v>
      </c>
    </row>
    <row r="14" spans="1:52" ht="148.15" customHeight="1">
      <c r="A14" s="241">
        <v>8</v>
      </c>
      <c r="B14" s="244" t="s">
        <v>284</v>
      </c>
      <c r="C14" s="244" t="s">
        <v>351</v>
      </c>
      <c r="D14" s="244" t="s">
        <v>352</v>
      </c>
      <c r="E14" s="252" t="s">
        <v>353</v>
      </c>
      <c r="F14" s="244" t="s">
        <v>354</v>
      </c>
      <c r="G14" s="242">
        <v>2022</v>
      </c>
      <c r="H14" s="253" t="s">
        <v>320</v>
      </c>
      <c r="I14" s="253" t="s">
        <v>312</v>
      </c>
      <c r="J14" s="253" t="s">
        <v>312</v>
      </c>
      <c r="K14" s="254" t="s">
        <v>355</v>
      </c>
      <c r="L14" s="246" t="s">
        <v>352</v>
      </c>
      <c r="M14" s="289" t="s">
        <v>179</v>
      </c>
      <c r="N14" s="302" t="s">
        <v>330</v>
      </c>
      <c r="O14" s="291">
        <f>IFERROR(VLOOKUP(N14,'Listas Generales'!$B$25:$C$29,2,0),0)</f>
        <v>1</v>
      </c>
      <c r="P14" s="302" t="s">
        <v>292</v>
      </c>
      <c r="Q14" s="291">
        <f>IFERROR(VLOOKUP(P14,'Listas Generales'!$B$32:$C$36,2,0),0)</f>
        <v>3</v>
      </c>
      <c r="R14" s="302" t="s">
        <v>292</v>
      </c>
      <c r="S14" s="291">
        <f>IFERROR(VLOOKUP(R14,'Listas Generales'!$B$40:$C$44,2,0),0)</f>
        <v>3</v>
      </c>
      <c r="T14" s="303">
        <f t="shared" si="0"/>
        <v>3</v>
      </c>
      <c r="U14" s="268" t="str">
        <f>IFERROR(VLOOKUP(T14,'Listas Generales'!$B$4:$C$7,2,0),"-")</f>
        <v>Medio</v>
      </c>
      <c r="V14" s="247" t="s">
        <v>285</v>
      </c>
      <c r="W14" s="248" t="s">
        <v>295</v>
      </c>
      <c r="X14" s="249" t="s">
        <v>295</v>
      </c>
      <c r="Y14" s="249" t="s">
        <v>295</v>
      </c>
      <c r="Z14" s="249" t="s">
        <v>295</v>
      </c>
      <c r="AA14" s="249" t="s">
        <v>295</v>
      </c>
      <c r="AB14" s="240" t="s">
        <v>331</v>
      </c>
      <c r="AC14" s="292" t="s">
        <v>297</v>
      </c>
      <c r="AD14" s="292" t="s">
        <v>298</v>
      </c>
      <c r="AE14" s="292" t="s">
        <v>299</v>
      </c>
      <c r="AF14" s="292" t="s">
        <v>333</v>
      </c>
      <c r="AG14" s="304" t="s">
        <v>356</v>
      </c>
      <c r="AH14" s="304" t="s">
        <v>302</v>
      </c>
      <c r="AI14" s="276" t="s">
        <v>303</v>
      </c>
      <c r="AJ14" s="304" t="s">
        <v>302</v>
      </c>
      <c r="AK14" s="253" t="s">
        <v>312</v>
      </c>
      <c r="AL14" s="292" t="s">
        <v>334</v>
      </c>
      <c r="AM14" s="250" t="s">
        <v>285</v>
      </c>
      <c r="AN14" s="269" t="str">
        <f>IF(ISERROR(VLOOKUP(AL14,'Listas Ley Transparencia'!$H$3:$M$17,2,0)),"",VLOOKUP(AL14,'Listas Ley Transparencia'!$H$3:$M$17,2,0))</f>
        <v>Información pública y de conocimiento general</v>
      </c>
      <c r="AO14" s="270" t="str">
        <f>IF(ISERROR(VLOOKUP(AL14,'Listas Ley Transparencia'!$H$3:$M$17,3,0)),"",VLOOKUP(AL14,'Listas Ley Transparencia'!$H$3:$M$17,3,0))</f>
        <v>Información pública y de conocimiento general</v>
      </c>
      <c r="AP14" s="270" t="str">
        <f>IF(ISERROR(VLOOKUP(AL14,'Listas Ley Transparencia'!$H$3:$M$17,4,0)),"",VLOOKUP(AL14,'Listas Ley Transparencia'!$H$3:$M$17,4,0))</f>
        <v>Pública</v>
      </c>
      <c r="AQ14" s="271" t="str">
        <f>IF(ISERROR(VLOOKUP(AL14,'Listas Ley Transparencia'!$H$3:$M$17,6,0)),"",VLOOKUP(AL14,'Listas Ley Transparencia'!$H$3:$M$17,6,0))</f>
        <v>No Aplica</v>
      </c>
      <c r="AR14" s="305" t="s">
        <v>331</v>
      </c>
      <c r="AS14" s="251" t="s">
        <v>285</v>
      </c>
      <c r="AT14" s="307" t="s">
        <v>357</v>
      </c>
      <c r="AU14" s="307" t="s">
        <v>336</v>
      </c>
      <c r="AV14" s="308" t="s">
        <v>295</v>
      </c>
      <c r="AW14" s="309" t="s">
        <v>295</v>
      </c>
      <c r="AX14" s="310" t="s">
        <v>295</v>
      </c>
      <c r="AY14" s="310" t="s">
        <v>295</v>
      </c>
      <c r="AZ14" s="273" t="str">
        <f t="shared" si="1"/>
        <v>No</v>
      </c>
    </row>
    <row r="15" spans="1:52" ht="93" customHeight="1">
      <c r="A15" s="241">
        <v>9</v>
      </c>
      <c r="B15" s="244" t="s">
        <v>284</v>
      </c>
      <c r="C15" s="244" t="s">
        <v>285</v>
      </c>
      <c r="D15" s="244" t="s">
        <v>358</v>
      </c>
      <c r="E15" s="243" t="s">
        <v>359</v>
      </c>
      <c r="F15" s="280" t="s">
        <v>285</v>
      </c>
      <c r="G15" s="242">
        <v>2022</v>
      </c>
      <c r="H15" s="253" t="s">
        <v>320</v>
      </c>
      <c r="I15" s="253" t="s">
        <v>312</v>
      </c>
      <c r="J15" s="253" t="s">
        <v>312</v>
      </c>
      <c r="K15" s="254" t="s">
        <v>360</v>
      </c>
      <c r="L15" s="246" t="s">
        <v>358</v>
      </c>
      <c r="M15" s="289" t="s">
        <v>179</v>
      </c>
      <c r="N15" s="302" t="s">
        <v>291</v>
      </c>
      <c r="O15" s="291">
        <f>IFERROR(VLOOKUP(N15,'Listas Generales'!$B$25:$C$29,2,0),0)</f>
        <v>3</v>
      </c>
      <c r="P15" s="302" t="s">
        <v>292</v>
      </c>
      <c r="Q15" s="291">
        <f>IFERROR(VLOOKUP(P15,'Listas Generales'!$B$32:$C$36,2,0),0)</f>
        <v>3</v>
      </c>
      <c r="R15" s="302" t="s">
        <v>292</v>
      </c>
      <c r="S15" s="291">
        <f>IFERROR(VLOOKUP(R15,'Listas Generales'!$B$40:$C$44,2,0),0)</f>
        <v>3</v>
      </c>
      <c r="T15" s="303">
        <f t="shared" si="0"/>
        <v>3</v>
      </c>
      <c r="U15" s="268" t="str">
        <f>IFERROR(VLOOKUP(T15,'Listas Generales'!$B$4:$C$7,2,0),"-")</f>
        <v>Medio</v>
      </c>
      <c r="V15" s="247" t="s">
        <v>285</v>
      </c>
      <c r="W15" s="248" t="s">
        <v>294</v>
      </c>
      <c r="X15" s="249" t="s">
        <v>294</v>
      </c>
      <c r="Y15" s="249" t="s">
        <v>295</v>
      </c>
      <c r="Z15" s="249" t="s">
        <v>294</v>
      </c>
      <c r="AA15" s="249" t="s">
        <v>295</v>
      </c>
      <c r="AB15" s="240" t="s">
        <v>296</v>
      </c>
      <c r="AC15" s="292" t="s">
        <v>297</v>
      </c>
      <c r="AD15" s="292" t="s">
        <v>332</v>
      </c>
      <c r="AE15" s="292" t="s">
        <v>299</v>
      </c>
      <c r="AF15" s="292" t="s">
        <v>300</v>
      </c>
      <c r="AG15" s="304" t="s">
        <v>356</v>
      </c>
      <c r="AH15" s="304" t="s">
        <v>302</v>
      </c>
      <c r="AI15" s="304" t="s">
        <v>303</v>
      </c>
      <c r="AJ15" s="304" t="s">
        <v>302</v>
      </c>
      <c r="AK15" s="253" t="s">
        <v>312</v>
      </c>
      <c r="AL15" s="292" t="s">
        <v>324</v>
      </c>
      <c r="AM15" s="250" t="s">
        <v>361</v>
      </c>
      <c r="AN15" s="269" t="str">
        <f>IF(ISERROR(VLOOKUP(AL15,'Listas Ley Transparencia'!$H$3:$M$17,2,0)),"",VLOOKUP(AL15,'Listas Ley Transparencia'!$H$3:$M$17,2,0))</f>
        <v>Información exceptuada por daño de derechos a personas naturales o jurídicas. Artículo 18 Ley 1712 de 2014</v>
      </c>
      <c r="AO15" s="270" t="str">
        <f>IF(ISERROR(VLOOKUP(AL15,'Listas Ley Transparencia'!$H$3:$M$17,3,0)),"",VLOOKUP(AL15,'Listas Ley Transparencia'!$H$3:$M$17,3,0))</f>
        <v>El derecho de toda persona a la intimidad, bajo las limitaciones propias que impone la condición de servidor publico, en concordancia con lo estipulado</v>
      </c>
      <c r="AP15" s="270" t="str">
        <f>IF(ISERROR(VLOOKUP(AL15,'Listas Ley Transparencia'!$H$3:$M$17,4,0)),"",VLOOKUP(AL15,'Listas Ley Transparencia'!$H$3:$M$17,4,0))</f>
        <v>Pública Clasificada</v>
      </c>
      <c r="AQ15" s="271" t="str">
        <f>IF(ISERROR(VLOOKUP(AL15,'Listas Ley Transparencia'!$H$3:$M$17,6,0)),"",VLOOKUP(AL15,'Listas Ley Transparencia'!$H$3:$M$17,6,0))</f>
        <v>Ilimitada</v>
      </c>
      <c r="AR15" s="305" t="s">
        <v>306</v>
      </c>
      <c r="AS15" s="249" t="s">
        <v>362</v>
      </c>
      <c r="AT15" s="307" t="s">
        <v>335</v>
      </c>
      <c r="AU15" s="307" t="s">
        <v>336</v>
      </c>
      <c r="AV15" s="308" t="s">
        <v>295</v>
      </c>
      <c r="AW15" s="309" t="s">
        <v>295</v>
      </c>
      <c r="AX15" s="310" t="s">
        <v>295</v>
      </c>
      <c r="AY15" s="310" t="s">
        <v>295</v>
      </c>
      <c r="AZ15" s="273" t="str">
        <f t="shared" si="1"/>
        <v>No</v>
      </c>
    </row>
    <row r="16" spans="1:52" ht="93" customHeight="1">
      <c r="A16" s="241">
        <v>10</v>
      </c>
      <c r="B16" s="244" t="s">
        <v>284</v>
      </c>
      <c r="C16" s="244" t="s">
        <v>285</v>
      </c>
      <c r="D16" s="244" t="s">
        <v>363</v>
      </c>
      <c r="E16" s="243" t="s">
        <v>364</v>
      </c>
      <c r="F16" s="244" t="s">
        <v>285</v>
      </c>
      <c r="G16" s="242">
        <v>2022</v>
      </c>
      <c r="H16" s="244" t="s">
        <v>365</v>
      </c>
      <c r="I16" s="253" t="s">
        <v>312</v>
      </c>
      <c r="J16" s="253" t="s">
        <v>366</v>
      </c>
      <c r="K16" s="254" t="s">
        <v>285</v>
      </c>
      <c r="L16" s="255" t="s">
        <v>285</v>
      </c>
      <c r="M16" s="289" t="s">
        <v>367</v>
      </c>
      <c r="N16" s="302" t="s">
        <v>291</v>
      </c>
      <c r="O16" s="291">
        <f>IFERROR(VLOOKUP(N16,'Listas Generales'!$B$25:$C$29,2,0),0)</f>
        <v>3</v>
      </c>
      <c r="P16" s="302" t="s">
        <v>292</v>
      </c>
      <c r="Q16" s="291">
        <f>IFERROR(VLOOKUP(P16,'Listas Generales'!$B$32:$C$36,2,0),0)</f>
        <v>3</v>
      </c>
      <c r="R16" s="302" t="s">
        <v>292</v>
      </c>
      <c r="S16" s="291">
        <f>IFERROR(VLOOKUP(R16,'Listas Generales'!$B$40:$C$44,2,0),0)</f>
        <v>3</v>
      </c>
      <c r="T16" s="303">
        <f t="shared" si="0"/>
        <v>3</v>
      </c>
      <c r="U16" s="268" t="str">
        <f>IFERROR(VLOOKUP(T16,'Listas Generales'!$B$4:$C$7,2,0),"-")</f>
        <v>Medio</v>
      </c>
      <c r="V16" s="247" t="s">
        <v>285</v>
      </c>
      <c r="W16" s="248" t="s">
        <v>294</v>
      </c>
      <c r="X16" s="249" t="s">
        <v>294</v>
      </c>
      <c r="Y16" s="249" t="s">
        <v>295</v>
      </c>
      <c r="Z16" s="249" t="s">
        <v>294</v>
      </c>
      <c r="AA16" s="249" t="s">
        <v>295</v>
      </c>
      <c r="AB16" s="240" t="s">
        <v>296</v>
      </c>
      <c r="AC16" s="292" t="s">
        <v>297</v>
      </c>
      <c r="AD16" s="292" t="s">
        <v>332</v>
      </c>
      <c r="AE16" s="292" t="s">
        <v>299</v>
      </c>
      <c r="AF16" s="292" t="s">
        <v>300</v>
      </c>
      <c r="AG16" s="304" t="s">
        <v>368</v>
      </c>
      <c r="AH16" s="304" t="s">
        <v>302</v>
      </c>
      <c r="AI16" s="276" t="s">
        <v>289</v>
      </c>
      <c r="AJ16" s="304" t="s">
        <v>302</v>
      </c>
      <c r="AK16" s="276" t="s">
        <v>369</v>
      </c>
      <c r="AL16" s="292" t="s">
        <v>370</v>
      </c>
      <c r="AM16" s="250" t="s">
        <v>371</v>
      </c>
      <c r="AN16" s="269" t="str">
        <f>IF(ISERROR(VLOOKUP(AL16,'Listas Ley Transparencia'!$H$3:$M$17,2,0)),"",VLOOKUP(AL16,'Listas Ley Transparencia'!$H$3:$M$17,2,0))</f>
        <v>Información exceptuada por daño de derechos a personas naturales o jurídicas. Artículo 18 Ley 1712 de 2014</v>
      </c>
      <c r="AO16" s="270" t="str">
        <f>IF(ISERROR(VLOOKUP(AL16,'Listas Ley Transparencia'!$H$3:$M$17,3,0)),"",VLOOKUP(AL16,'Listas Ley Transparencia'!$H$3:$M$17,3,0))</f>
        <v>Los secretos comerciales, industriales y profesionales, así como los estipulados en el parágrafo del Artículo 77 de la Ley 1474 de 2011</v>
      </c>
      <c r="AP16" s="270" t="str">
        <f>IF(ISERROR(VLOOKUP(AL16,'Listas Ley Transparencia'!$H$3:$M$17,4,0)),"",VLOOKUP(AL16,'Listas Ley Transparencia'!$H$3:$M$17,4,0))</f>
        <v>Pública Clasificada</v>
      </c>
      <c r="AQ16" s="271" t="str">
        <f>IF(ISERROR(VLOOKUP(AL16,'Listas Ley Transparencia'!$H$3:$M$17,6,0)),"",VLOOKUP(AL16,'Listas Ley Transparencia'!$H$3:$M$17,6,0))</f>
        <v>Ilimitada</v>
      </c>
      <c r="AR16" s="305" t="s">
        <v>306</v>
      </c>
      <c r="AS16" s="249" t="s">
        <v>362</v>
      </c>
      <c r="AT16" s="307" t="s">
        <v>335</v>
      </c>
      <c r="AU16" s="307" t="s">
        <v>372</v>
      </c>
      <c r="AV16" s="308" t="s">
        <v>295</v>
      </c>
      <c r="AW16" s="309" t="s">
        <v>295</v>
      </c>
      <c r="AX16" s="310" t="s">
        <v>295</v>
      </c>
      <c r="AY16" s="310" t="s">
        <v>295</v>
      </c>
      <c r="AZ16" s="273" t="str">
        <f t="shared" si="1"/>
        <v>No</v>
      </c>
    </row>
    <row r="17" spans="1:52" ht="93" customHeight="1">
      <c r="A17" s="241">
        <v>11</v>
      </c>
      <c r="B17" s="244" t="s">
        <v>284</v>
      </c>
      <c r="C17" s="244" t="s">
        <v>285</v>
      </c>
      <c r="D17" s="244" t="s">
        <v>373</v>
      </c>
      <c r="E17" s="252" t="s">
        <v>374</v>
      </c>
      <c r="F17" s="242" t="s">
        <v>285</v>
      </c>
      <c r="G17" s="242">
        <v>2022</v>
      </c>
      <c r="H17" s="253" t="s">
        <v>312</v>
      </c>
      <c r="I17" s="253" t="s">
        <v>312</v>
      </c>
      <c r="J17" s="253" t="s">
        <v>366</v>
      </c>
      <c r="K17" s="254" t="s">
        <v>285</v>
      </c>
      <c r="L17" s="246" t="s">
        <v>285</v>
      </c>
      <c r="M17" s="289" t="s">
        <v>179</v>
      </c>
      <c r="N17" s="302" t="s">
        <v>375</v>
      </c>
      <c r="O17" s="291">
        <f>IFERROR(VLOOKUP(N17,'Listas Generales'!$B$25:$C$29,2,0),0)</f>
        <v>5</v>
      </c>
      <c r="P17" s="302" t="s">
        <v>313</v>
      </c>
      <c r="Q17" s="291">
        <f>IFERROR(VLOOKUP(P17,'Listas Generales'!$B$32:$C$36,2,0),0)</f>
        <v>5</v>
      </c>
      <c r="R17" s="302" t="s">
        <v>313</v>
      </c>
      <c r="S17" s="291">
        <f>IFERROR(VLOOKUP(R17,'Listas Generales'!$B$40:$C$44,2,0),0)</f>
        <v>5</v>
      </c>
      <c r="T17" s="303">
        <f t="shared" si="0"/>
        <v>5</v>
      </c>
      <c r="U17" s="268" t="str">
        <f>IFERROR(VLOOKUP(T17,'Listas Generales'!$B$4:$C$7,2,0),"-")</f>
        <v>Alto</v>
      </c>
      <c r="V17" s="247" t="s">
        <v>285</v>
      </c>
      <c r="W17" s="248" t="s">
        <v>294</v>
      </c>
      <c r="X17" s="249" t="s">
        <v>295</v>
      </c>
      <c r="Y17" s="249" t="s">
        <v>294</v>
      </c>
      <c r="Z17" s="249" t="s">
        <v>294</v>
      </c>
      <c r="AA17" s="249" t="s">
        <v>294</v>
      </c>
      <c r="AB17" s="240" t="s">
        <v>321</v>
      </c>
      <c r="AC17" s="292" t="s">
        <v>297</v>
      </c>
      <c r="AD17" s="292" t="s">
        <v>332</v>
      </c>
      <c r="AE17" s="292" t="s">
        <v>299</v>
      </c>
      <c r="AF17" s="292" t="s">
        <v>300</v>
      </c>
      <c r="AG17" s="304" t="s">
        <v>323</v>
      </c>
      <c r="AH17" s="304" t="s">
        <v>302</v>
      </c>
      <c r="AI17" s="304" t="s">
        <v>303</v>
      </c>
      <c r="AJ17" s="304" t="s">
        <v>302</v>
      </c>
      <c r="AK17" s="304" t="s">
        <v>369</v>
      </c>
      <c r="AL17" s="292" t="s">
        <v>324</v>
      </c>
      <c r="AM17" s="250" t="s">
        <v>305</v>
      </c>
      <c r="AN17" s="269" t="str">
        <f>IF(ISERROR(VLOOKUP(AL17,'Listas Ley Transparencia'!$H$3:$M$17,2,0)),"",VLOOKUP(AL17,'Listas Ley Transparencia'!$H$3:$M$17,2,0))</f>
        <v>Información exceptuada por daño de derechos a personas naturales o jurídicas. Artículo 18 Ley 1712 de 2014</v>
      </c>
      <c r="AO17" s="270" t="str">
        <f>IF(ISERROR(VLOOKUP(AL17,'Listas Ley Transparencia'!$H$3:$M$17,3,0)),"",VLOOKUP(AL17,'Listas Ley Transparencia'!$H$3:$M$17,3,0))</f>
        <v>El derecho de toda persona a la intimidad, bajo las limitaciones propias que impone la condición de servidor publico, en concordancia con lo estipulado</v>
      </c>
      <c r="AP17" s="270" t="str">
        <f>IF(ISERROR(VLOOKUP(AL17,'Listas Ley Transparencia'!$H$3:$M$17,4,0)),"",VLOOKUP(AL17,'Listas Ley Transparencia'!$H$3:$M$17,4,0))</f>
        <v>Pública Clasificada</v>
      </c>
      <c r="AQ17" s="271" t="str">
        <f>IF(ISERROR(VLOOKUP(AL17,'Listas Ley Transparencia'!$H$3:$M$17,6,0)),"",VLOOKUP(AL17,'Listas Ley Transparencia'!$H$3:$M$17,6,0))</f>
        <v>Ilimitada</v>
      </c>
      <c r="AR17" s="305" t="s">
        <v>306</v>
      </c>
      <c r="AS17" s="306" t="s">
        <v>376</v>
      </c>
      <c r="AT17" s="307" t="s">
        <v>308</v>
      </c>
      <c r="AU17" s="307" t="s">
        <v>336</v>
      </c>
      <c r="AV17" s="308" t="s">
        <v>295</v>
      </c>
      <c r="AW17" s="309" t="s">
        <v>295</v>
      </c>
      <c r="AX17" s="310" t="s">
        <v>295</v>
      </c>
      <c r="AY17" s="310" t="s">
        <v>295</v>
      </c>
      <c r="AZ17" s="273" t="str">
        <f t="shared" si="1"/>
        <v>No</v>
      </c>
    </row>
    <row r="18" spans="1:52" ht="93" customHeight="1">
      <c r="A18" s="241">
        <v>12</v>
      </c>
      <c r="B18" s="244" t="s">
        <v>284</v>
      </c>
      <c r="C18" s="313" t="s">
        <v>285</v>
      </c>
      <c r="D18" s="313" t="s">
        <v>377</v>
      </c>
      <c r="E18" s="313" t="s">
        <v>378</v>
      </c>
      <c r="F18" s="313" t="s">
        <v>285</v>
      </c>
      <c r="G18" s="313" t="s">
        <v>379</v>
      </c>
      <c r="H18" s="314" t="s">
        <v>289</v>
      </c>
      <c r="I18" s="314" t="s">
        <v>289</v>
      </c>
      <c r="J18" s="314" t="s">
        <v>289</v>
      </c>
      <c r="K18" s="315" t="s">
        <v>285</v>
      </c>
      <c r="L18" s="316" t="s">
        <v>285</v>
      </c>
      <c r="M18" s="289" t="s">
        <v>367</v>
      </c>
      <c r="N18" s="302" t="s">
        <v>330</v>
      </c>
      <c r="O18" s="291">
        <f>IFERROR(VLOOKUP(N18,'Listas Generales'!$B$25:$C$29,2,0),0)</f>
        <v>1</v>
      </c>
      <c r="P18" s="302" t="s">
        <v>292</v>
      </c>
      <c r="Q18" s="291">
        <f>IFERROR(VLOOKUP(P18,'Listas Generales'!$B$32:$C$36,2,0),0)</f>
        <v>3</v>
      </c>
      <c r="R18" s="302" t="s">
        <v>292</v>
      </c>
      <c r="S18" s="291">
        <f>IFERROR(VLOOKUP(R18,'Listas Generales'!$B$40:$C$44,2,0),0)</f>
        <v>3</v>
      </c>
      <c r="T18" s="303">
        <f t="shared" si="0"/>
        <v>3</v>
      </c>
      <c r="U18" s="268" t="str">
        <f>IFERROR(VLOOKUP(T18,'Listas Generales'!$B$4:$C$7,2,0),"-")</f>
        <v>Medio</v>
      </c>
      <c r="V18" s="247" t="s">
        <v>285</v>
      </c>
      <c r="W18" s="248" t="s">
        <v>295</v>
      </c>
      <c r="X18" s="249" t="s">
        <v>295</v>
      </c>
      <c r="Y18" s="249" t="s">
        <v>295</v>
      </c>
      <c r="Z18" s="249" t="s">
        <v>295</v>
      </c>
      <c r="AA18" s="249" t="s">
        <v>295</v>
      </c>
      <c r="AB18" s="240" t="s">
        <v>331</v>
      </c>
      <c r="AC18" s="292" t="s">
        <v>297</v>
      </c>
      <c r="AD18" s="292" t="s">
        <v>332</v>
      </c>
      <c r="AE18" s="292" t="s">
        <v>299</v>
      </c>
      <c r="AF18" s="292" t="s">
        <v>300</v>
      </c>
      <c r="AG18" s="304" t="s">
        <v>356</v>
      </c>
      <c r="AH18" s="304" t="s">
        <v>302</v>
      </c>
      <c r="AI18" s="276" t="s">
        <v>303</v>
      </c>
      <c r="AJ18" s="304" t="s">
        <v>302</v>
      </c>
      <c r="AK18" s="276" t="s">
        <v>369</v>
      </c>
      <c r="AL18" s="292" t="s">
        <v>334</v>
      </c>
      <c r="AM18" s="250" t="s">
        <v>380</v>
      </c>
      <c r="AN18" s="269" t="str">
        <f>IF(ISERROR(VLOOKUP(AL18,'Listas Ley Transparencia'!$H$3:$M$17,2,0)),"",VLOOKUP(AL18,'Listas Ley Transparencia'!$H$3:$M$17,2,0))</f>
        <v>Información pública y de conocimiento general</v>
      </c>
      <c r="AO18" s="270" t="str">
        <f>IF(ISERROR(VLOOKUP(AL18,'Listas Ley Transparencia'!$H$3:$M$17,3,0)),"",VLOOKUP(AL18,'Listas Ley Transparencia'!$H$3:$M$17,3,0))</f>
        <v>Información pública y de conocimiento general</v>
      </c>
      <c r="AP18" s="270" t="str">
        <f>IF(ISERROR(VLOOKUP(AL18,'Listas Ley Transparencia'!$H$3:$M$17,4,0)),"",VLOOKUP(AL18,'Listas Ley Transparencia'!$H$3:$M$17,4,0))</f>
        <v>Pública</v>
      </c>
      <c r="AQ18" s="271" t="str">
        <f>IF(ISERROR(VLOOKUP(AL18,'Listas Ley Transparencia'!$H$3:$M$17,6,0)),"",VLOOKUP(AL18,'Listas Ley Transparencia'!$H$3:$M$17,6,0))</f>
        <v>No Aplica</v>
      </c>
      <c r="AR18" s="305" t="s">
        <v>381</v>
      </c>
      <c r="AS18" s="249" t="s">
        <v>331</v>
      </c>
      <c r="AT18" s="307" t="s">
        <v>335</v>
      </c>
      <c r="AU18" s="307" t="s">
        <v>372</v>
      </c>
      <c r="AV18" s="308" t="s">
        <v>295</v>
      </c>
      <c r="AW18" s="309" t="s">
        <v>295</v>
      </c>
      <c r="AX18" s="310" t="s">
        <v>295</v>
      </c>
      <c r="AY18" s="310" t="s">
        <v>295</v>
      </c>
      <c r="AZ18" s="273" t="str">
        <f t="shared" si="1"/>
        <v>No</v>
      </c>
    </row>
    <row r="19" spans="1:52" ht="93" customHeight="1">
      <c r="A19" s="241">
        <v>13</v>
      </c>
      <c r="B19" s="244" t="s">
        <v>284</v>
      </c>
      <c r="C19" s="242" t="s">
        <v>285</v>
      </c>
      <c r="D19" s="244" t="s">
        <v>382</v>
      </c>
      <c r="E19" s="243" t="s">
        <v>383</v>
      </c>
      <c r="F19" s="242" t="s">
        <v>285</v>
      </c>
      <c r="G19" s="242">
        <v>2022</v>
      </c>
      <c r="H19" s="256" t="s">
        <v>289</v>
      </c>
      <c r="I19" s="256" t="s">
        <v>289</v>
      </c>
      <c r="J19" s="256" t="s">
        <v>289</v>
      </c>
      <c r="K19" s="254" t="s">
        <v>285</v>
      </c>
      <c r="L19" s="255" t="s">
        <v>285</v>
      </c>
      <c r="M19" s="289" t="s">
        <v>384</v>
      </c>
      <c r="N19" s="302" t="s">
        <v>291</v>
      </c>
      <c r="O19" s="291">
        <f>IFERROR(VLOOKUP(N19,'Listas Generales'!$B$25:$C$29,2,0),0)</f>
        <v>3</v>
      </c>
      <c r="P19" s="302" t="s">
        <v>292</v>
      </c>
      <c r="Q19" s="291">
        <f>IFERROR(VLOOKUP(P19,'Listas Generales'!$B$32:$C$36,2,0),0)</f>
        <v>3</v>
      </c>
      <c r="R19" s="302" t="s">
        <v>292</v>
      </c>
      <c r="S19" s="291">
        <f>IFERROR(VLOOKUP(R19,'Listas Generales'!$B$40:$C$44,2,0),0)</f>
        <v>3</v>
      </c>
      <c r="T19" s="303">
        <f t="shared" si="0"/>
        <v>3</v>
      </c>
      <c r="U19" s="268" t="str">
        <f>IFERROR(VLOOKUP(T19,'Listas Generales'!$B$4:$C$7,2,0),"-")</f>
        <v>Medio</v>
      </c>
      <c r="V19" s="247" t="s">
        <v>285</v>
      </c>
      <c r="W19" s="248" t="s">
        <v>331</v>
      </c>
      <c r="X19" s="249" t="s">
        <v>331</v>
      </c>
      <c r="Y19" s="249" t="s">
        <v>331</v>
      </c>
      <c r="Z19" s="249" t="s">
        <v>331</v>
      </c>
      <c r="AA19" s="249" t="s">
        <v>331</v>
      </c>
      <c r="AB19" s="240" t="s">
        <v>331</v>
      </c>
      <c r="AC19" s="292" t="s">
        <v>331</v>
      </c>
      <c r="AD19" s="292" t="s">
        <v>331</v>
      </c>
      <c r="AE19" s="292" t="s">
        <v>385</v>
      </c>
      <c r="AF19" s="292" t="s">
        <v>300</v>
      </c>
      <c r="AG19" s="304" t="s">
        <v>285</v>
      </c>
      <c r="AH19" s="304" t="s">
        <v>302</v>
      </c>
      <c r="AI19" s="253" t="s">
        <v>312</v>
      </c>
      <c r="AJ19" s="304" t="s">
        <v>302</v>
      </c>
      <c r="AK19" s="253" t="s">
        <v>312</v>
      </c>
      <c r="AL19" s="292" t="s">
        <v>324</v>
      </c>
      <c r="AM19" s="250" t="s">
        <v>361</v>
      </c>
      <c r="AN19" s="269" t="str">
        <f>IF(ISERROR(VLOOKUP(AL19,'Listas Ley Transparencia'!$H$3:$M$17,2,0)),"",VLOOKUP(AL19,'Listas Ley Transparencia'!$H$3:$M$17,2,0))</f>
        <v>Información exceptuada por daño de derechos a personas naturales o jurídicas. Artículo 18 Ley 1712 de 2014</v>
      </c>
      <c r="AO19" s="270" t="str">
        <f>IF(ISERROR(VLOOKUP(AL19,'Listas Ley Transparencia'!$H$3:$M$17,3,0)),"",VLOOKUP(AL19,'Listas Ley Transparencia'!$H$3:$M$17,3,0))</f>
        <v>El derecho de toda persona a la intimidad, bajo las limitaciones propias que impone la condición de servidor publico, en concordancia con lo estipulado</v>
      </c>
      <c r="AP19" s="270" t="str">
        <f>IF(ISERROR(VLOOKUP(AL19,'Listas Ley Transparencia'!$H$3:$M$17,4,0)),"",VLOOKUP(AL19,'Listas Ley Transparencia'!$H$3:$M$17,4,0))</f>
        <v>Pública Clasificada</v>
      </c>
      <c r="AQ19" s="271" t="str">
        <f>IF(ISERROR(VLOOKUP(AL19,'Listas Ley Transparencia'!$H$3:$M$17,6,0)),"",VLOOKUP(AL19,'Listas Ley Transparencia'!$H$3:$M$17,6,0))</f>
        <v>Ilimitada</v>
      </c>
      <c r="AR19" s="305" t="s">
        <v>331</v>
      </c>
      <c r="AS19" s="249" t="s">
        <v>285</v>
      </c>
      <c r="AT19" s="307" t="s">
        <v>308</v>
      </c>
      <c r="AU19" s="307" t="s">
        <v>331</v>
      </c>
      <c r="AV19" s="308" t="s">
        <v>331</v>
      </c>
      <c r="AW19" s="309" t="s">
        <v>295</v>
      </c>
      <c r="AX19" s="310" t="s">
        <v>295</v>
      </c>
      <c r="AY19" s="310" t="s">
        <v>295</v>
      </c>
      <c r="AZ19" s="273" t="str">
        <f t="shared" si="1"/>
        <v>No</v>
      </c>
    </row>
    <row r="20" spans="1:52" ht="93" customHeight="1">
      <c r="A20" s="241">
        <v>14</v>
      </c>
      <c r="B20" s="244" t="s">
        <v>284</v>
      </c>
      <c r="C20" s="244" t="s">
        <v>285</v>
      </c>
      <c r="D20" s="244" t="s">
        <v>386</v>
      </c>
      <c r="E20" s="252" t="s">
        <v>387</v>
      </c>
      <c r="F20" s="244" t="s">
        <v>285</v>
      </c>
      <c r="G20" s="242">
        <v>2022</v>
      </c>
      <c r="H20" s="256" t="s">
        <v>289</v>
      </c>
      <c r="I20" s="256" t="s">
        <v>289</v>
      </c>
      <c r="J20" s="256" t="s">
        <v>289</v>
      </c>
      <c r="K20" s="254" t="s">
        <v>285</v>
      </c>
      <c r="L20" s="255" t="s">
        <v>285</v>
      </c>
      <c r="M20" s="289" t="s">
        <v>388</v>
      </c>
      <c r="N20" s="302" t="s">
        <v>291</v>
      </c>
      <c r="O20" s="291">
        <f>IFERROR(VLOOKUP(N20,'Listas Generales'!$B$25:$C$29,2,0),0)</f>
        <v>3</v>
      </c>
      <c r="P20" s="302" t="s">
        <v>292</v>
      </c>
      <c r="Q20" s="291">
        <f>IFERROR(VLOOKUP(P20,'Listas Generales'!$B$32:$C$36,2,0),0)</f>
        <v>3</v>
      </c>
      <c r="R20" s="302" t="s">
        <v>292</v>
      </c>
      <c r="S20" s="291">
        <f>IFERROR(VLOOKUP(R20,'Listas Generales'!$B$40:$C$44,2,0),0)</f>
        <v>3</v>
      </c>
      <c r="T20" s="303">
        <f t="shared" ref="T20" si="2">IF(OR(O20=0,Q20=0,S20=0),0,IF(AND(O20=1,Q20=1,S20=1),1,(IF(OR(AND(O20=5,Q20=5),AND(Q20=5,S20=5),AND(O20=5,S20=5),AND(O20=5,Q20=5,S20=5)),5,3))))</f>
        <v>3</v>
      </c>
      <c r="U20" s="268" t="str">
        <f>IFERROR(VLOOKUP(T20,'Listas Generales'!$B$4:$C$7,2,0),"-")</f>
        <v>Medio</v>
      </c>
      <c r="V20" s="247" t="s">
        <v>389</v>
      </c>
      <c r="W20" s="248" t="s">
        <v>294</v>
      </c>
      <c r="X20" s="249" t="s">
        <v>295</v>
      </c>
      <c r="Y20" s="249" t="s">
        <v>294</v>
      </c>
      <c r="Z20" s="249" t="s">
        <v>295</v>
      </c>
      <c r="AA20" s="249" t="s">
        <v>295</v>
      </c>
      <c r="AB20" s="240" t="s">
        <v>296</v>
      </c>
      <c r="AC20" s="292" t="s">
        <v>297</v>
      </c>
      <c r="AD20" s="292" t="s">
        <v>332</v>
      </c>
      <c r="AE20" s="292" t="s">
        <v>390</v>
      </c>
      <c r="AF20" s="292" t="s">
        <v>331</v>
      </c>
      <c r="AG20" s="292" t="s">
        <v>285</v>
      </c>
      <c r="AH20" s="304" t="s">
        <v>302</v>
      </c>
      <c r="AI20" s="253" t="s">
        <v>312</v>
      </c>
      <c r="AJ20" s="304" t="s">
        <v>302</v>
      </c>
      <c r="AK20" s="253" t="s">
        <v>312</v>
      </c>
      <c r="AL20" s="292" t="s">
        <v>324</v>
      </c>
      <c r="AM20" s="250" t="s">
        <v>371</v>
      </c>
      <c r="AN20" s="269" t="str">
        <f>IF(ISERROR(VLOOKUP(AL20,'Listas Ley Transparencia'!$H$3:$M$17,2,0)),"",VLOOKUP(AL20,'Listas Ley Transparencia'!$H$3:$M$17,2,0))</f>
        <v>Información exceptuada por daño de derechos a personas naturales o jurídicas. Artículo 18 Ley 1712 de 2014</v>
      </c>
      <c r="AO20" s="270" t="str">
        <f>IF(ISERROR(VLOOKUP(AL20,'Listas Ley Transparencia'!$H$3:$M$17,3,0)),"",VLOOKUP(AL20,'Listas Ley Transparencia'!$H$3:$M$17,3,0))</f>
        <v>El derecho de toda persona a la intimidad, bajo las limitaciones propias que impone la condición de servidor publico, en concordancia con lo estipulado</v>
      </c>
      <c r="AP20" s="270" t="str">
        <f>IF(ISERROR(VLOOKUP(AL20,'Listas Ley Transparencia'!$H$3:$M$17,4,0)),"",VLOOKUP(AL20,'Listas Ley Transparencia'!$H$3:$M$17,4,0))</f>
        <v>Pública Clasificada</v>
      </c>
      <c r="AQ20" s="271" t="str">
        <f>IF(ISERROR(VLOOKUP(AL20,'Listas Ley Transparencia'!$H$3:$M$17,6,0)),"",VLOOKUP(AL20,'Listas Ley Transparencia'!$H$3:$M$17,6,0))</f>
        <v>Ilimitada</v>
      </c>
      <c r="AR20" s="305" t="s">
        <v>306</v>
      </c>
      <c r="AS20" s="249" t="s">
        <v>391</v>
      </c>
      <c r="AT20" s="307" t="s">
        <v>308</v>
      </c>
      <c r="AU20" s="307" t="s">
        <v>177</v>
      </c>
      <c r="AV20" s="308" t="s">
        <v>295</v>
      </c>
      <c r="AW20" s="309" t="s">
        <v>295</v>
      </c>
      <c r="AX20" s="310" t="s">
        <v>295</v>
      </c>
      <c r="AY20" s="310" t="s">
        <v>295</v>
      </c>
      <c r="AZ20" s="273" t="str">
        <f t="shared" si="1"/>
        <v>No</v>
      </c>
    </row>
    <row r="21" spans="1:52" ht="93" customHeight="1">
      <c r="A21" s="241">
        <v>15</v>
      </c>
      <c r="B21" s="242"/>
      <c r="C21" s="242"/>
      <c r="D21" s="242"/>
      <c r="E21" s="243"/>
      <c r="F21" s="242"/>
      <c r="G21" s="242"/>
      <c r="H21" s="242"/>
      <c r="I21" s="242"/>
      <c r="J21" s="242"/>
      <c r="K21" s="254"/>
      <c r="L21" s="255"/>
      <c r="M21" s="317"/>
      <c r="N21" s="302"/>
      <c r="O21" s="291">
        <f>IFERROR(VLOOKUP(N21,'Listas Generales'!$B$25:$C$29,2,0),0)</f>
        <v>0</v>
      </c>
      <c r="P21" s="302"/>
      <c r="Q21" s="291">
        <f>IFERROR(VLOOKUP(P21,'Listas Generales'!$B$32:$C$36,2,0),0)</f>
        <v>0</v>
      </c>
      <c r="R21" s="302"/>
      <c r="S21" s="291">
        <f>IFERROR(VLOOKUP(R21,'Listas Generales'!$B$40:$C$44,2,0),0)</f>
        <v>0</v>
      </c>
      <c r="T21" s="303">
        <f t="shared" si="0"/>
        <v>0</v>
      </c>
      <c r="U21" s="268" t="str">
        <f>IFERROR(VLOOKUP(T21,'Listas Generales'!$B$4:$C$7,2,0),"-")</f>
        <v>Sin clasificar</v>
      </c>
      <c r="V21" s="247"/>
      <c r="W21" s="248"/>
      <c r="X21" s="249"/>
      <c r="Y21" s="249"/>
      <c r="Z21" s="249"/>
      <c r="AA21" s="249"/>
      <c r="AB21" s="240"/>
      <c r="AC21" s="292"/>
      <c r="AD21" s="292"/>
      <c r="AE21" s="292"/>
      <c r="AF21" s="292"/>
      <c r="AG21" s="292"/>
      <c r="AH21" s="304"/>
      <c r="AI21" s="276"/>
      <c r="AJ21" s="304"/>
      <c r="AK21" s="276"/>
      <c r="AL21" s="292"/>
      <c r="AM21" s="250"/>
      <c r="AN21" s="269" t="str">
        <f>IF(ISERROR(VLOOKUP(AL21,'Listas Ley Transparencia'!$H$3:$M$17,2,0)),"",VLOOKUP(AL21,'Listas Ley Transparencia'!$H$3:$M$17,2,0))</f>
        <v/>
      </c>
      <c r="AO21" s="270" t="str">
        <f>IF(ISERROR(VLOOKUP(AL21,'Listas Ley Transparencia'!$H$3:$M$17,3,0)),"",VLOOKUP(AL21,'Listas Ley Transparencia'!$H$3:$M$17,3,0))</f>
        <v/>
      </c>
      <c r="AP21" s="270" t="str">
        <f>IF(ISERROR(VLOOKUP(AL21,'Listas Ley Transparencia'!$H$3:$M$17,4,0)),"",VLOOKUP(AL21,'Listas Ley Transparencia'!$H$3:$M$17,4,0))</f>
        <v/>
      </c>
      <c r="AQ21" s="271" t="str">
        <f>IF(ISERROR(VLOOKUP(AL21,'Listas Ley Transparencia'!$H$3:$M$17,6,0)),"",VLOOKUP(AL21,'Listas Ley Transparencia'!$H$3:$M$17,6,0))</f>
        <v/>
      </c>
      <c r="AR21" s="305"/>
      <c r="AS21" s="249"/>
      <c r="AT21" s="307"/>
      <c r="AU21" s="307"/>
      <c r="AV21" s="308"/>
      <c r="AW21" s="309"/>
      <c r="AX21" s="310"/>
      <c r="AY21" s="310"/>
      <c r="AZ21" s="273" t="str">
        <f t="shared" si="1"/>
        <v>No</v>
      </c>
    </row>
    <row r="22" spans="1:52" ht="93" customHeight="1">
      <c r="A22" s="241">
        <v>16</v>
      </c>
      <c r="B22" s="242"/>
      <c r="C22" s="244"/>
      <c r="D22" s="244"/>
      <c r="E22" s="252"/>
      <c r="F22" s="244"/>
      <c r="G22" s="244"/>
      <c r="H22" s="244"/>
      <c r="I22" s="242"/>
      <c r="J22" s="242"/>
      <c r="K22" s="254"/>
      <c r="L22" s="255"/>
      <c r="M22" s="317"/>
      <c r="N22" s="302"/>
      <c r="O22" s="291">
        <f>IFERROR(VLOOKUP(N22,'Listas Generales'!$B$25:$C$29,2,0),0)</f>
        <v>0</v>
      </c>
      <c r="P22" s="302"/>
      <c r="Q22" s="291">
        <f>IFERROR(VLOOKUP(P22,'Listas Generales'!$B$32:$C$36,2,0),0)</f>
        <v>0</v>
      </c>
      <c r="R22" s="302"/>
      <c r="S22" s="291">
        <f>IFERROR(VLOOKUP(R22,'Listas Generales'!$B$40:$C$44,2,0),0)</f>
        <v>0</v>
      </c>
      <c r="T22" s="303">
        <f t="shared" si="0"/>
        <v>0</v>
      </c>
      <c r="U22" s="268" t="str">
        <f>IFERROR(VLOOKUP(T22,'Listas Generales'!$B$4:$C$7,2,0),"-")</f>
        <v>Sin clasificar</v>
      </c>
      <c r="V22" s="247"/>
      <c r="W22" s="248"/>
      <c r="X22" s="249"/>
      <c r="Y22" s="249"/>
      <c r="Z22" s="249"/>
      <c r="AA22" s="249"/>
      <c r="AB22" s="240"/>
      <c r="AC22" s="292"/>
      <c r="AD22" s="292"/>
      <c r="AE22" s="292"/>
      <c r="AF22" s="292"/>
      <c r="AG22" s="292"/>
      <c r="AH22" s="304"/>
      <c r="AI22" s="276"/>
      <c r="AJ22" s="304"/>
      <c r="AK22" s="276"/>
      <c r="AL22" s="292"/>
      <c r="AM22" s="250"/>
      <c r="AN22" s="269" t="str">
        <f>IF(ISERROR(VLOOKUP(AL22,'Listas Ley Transparencia'!$H$3:$M$17,2,0)),"",VLOOKUP(AL22,'Listas Ley Transparencia'!$H$3:$M$17,2,0))</f>
        <v/>
      </c>
      <c r="AO22" s="270" t="str">
        <f>IF(ISERROR(VLOOKUP(AL22,'Listas Ley Transparencia'!$H$3:$M$17,3,0)),"",VLOOKUP(AL22,'Listas Ley Transparencia'!$H$3:$M$17,3,0))</f>
        <v/>
      </c>
      <c r="AP22" s="270" t="str">
        <f>IF(ISERROR(VLOOKUP(AL22,'Listas Ley Transparencia'!$H$3:$M$17,4,0)),"",VLOOKUP(AL22,'Listas Ley Transparencia'!$H$3:$M$17,4,0))</f>
        <v/>
      </c>
      <c r="AQ22" s="271" t="str">
        <f>IF(ISERROR(VLOOKUP(AL22,'Listas Ley Transparencia'!$H$3:$M$17,6,0)),"",VLOOKUP(AL22,'Listas Ley Transparencia'!$H$3:$M$17,6,0))</f>
        <v/>
      </c>
      <c r="AR22" s="305"/>
      <c r="AS22" s="249"/>
      <c r="AT22" s="307"/>
      <c r="AU22" s="307"/>
      <c r="AV22" s="308"/>
      <c r="AW22" s="309"/>
      <c r="AX22" s="310"/>
      <c r="AY22" s="310"/>
      <c r="AZ22" s="273" t="str">
        <f t="shared" si="1"/>
        <v>No</v>
      </c>
    </row>
    <row r="23" spans="1:52" ht="93" customHeight="1">
      <c r="A23" s="241">
        <v>17</v>
      </c>
      <c r="B23" s="242"/>
      <c r="C23" s="244"/>
      <c r="D23" s="244"/>
      <c r="E23" s="252"/>
      <c r="F23" s="244"/>
      <c r="G23" s="244"/>
      <c r="H23" s="244"/>
      <c r="I23" s="242"/>
      <c r="J23" s="256"/>
      <c r="K23" s="254"/>
      <c r="L23" s="255"/>
      <c r="M23" s="317"/>
      <c r="N23" s="302"/>
      <c r="O23" s="291">
        <f>IFERROR(VLOOKUP(N23,'Listas Generales'!$B$25:$C$29,2,0),0)</f>
        <v>0</v>
      </c>
      <c r="P23" s="302"/>
      <c r="Q23" s="291">
        <f>IFERROR(VLOOKUP(P23,'Listas Generales'!$B$32:$C$36,2,0),0)</f>
        <v>0</v>
      </c>
      <c r="R23" s="302"/>
      <c r="S23" s="291">
        <f>IFERROR(VLOOKUP(R23,'Listas Generales'!$B$40:$C$44,2,0),0)</f>
        <v>0</v>
      </c>
      <c r="T23" s="303">
        <f t="shared" si="0"/>
        <v>0</v>
      </c>
      <c r="U23" s="268" t="str">
        <f>IFERROR(VLOOKUP(T23,'Listas Generales'!$B$4:$C$7,2,0),"-")</f>
        <v>Sin clasificar</v>
      </c>
      <c r="V23" s="247"/>
      <c r="W23" s="248"/>
      <c r="X23" s="249"/>
      <c r="Y23" s="249"/>
      <c r="Z23" s="249"/>
      <c r="AA23" s="249"/>
      <c r="AB23" s="240"/>
      <c r="AC23" s="292"/>
      <c r="AD23" s="292"/>
      <c r="AE23" s="292"/>
      <c r="AF23" s="292"/>
      <c r="AG23" s="292"/>
      <c r="AH23" s="304"/>
      <c r="AI23" s="276"/>
      <c r="AJ23" s="304"/>
      <c r="AK23" s="276"/>
      <c r="AL23" s="292"/>
      <c r="AM23" s="250"/>
      <c r="AN23" s="269" t="str">
        <f>IF(ISERROR(VLOOKUP(AL23,'Listas Ley Transparencia'!$H$3:$M$17,2,0)),"",VLOOKUP(AL23,'Listas Ley Transparencia'!$H$3:$M$17,2,0))</f>
        <v/>
      </c>
      <c r="AO23" s="270" t="str">
        <f>IF(ISERROR(VLOOKUP(AL23,'Listas Ley Transparencia'!$H$3:$M$17,3,0)),"",VLOOKUP(AL23,'Listas Ley Transparencia'!$H$3:$M$17,3,0))</f>
        <v/>
      </c>
      <c r="AP23" s="270" t="str">
        <f>IF(ISERROR(VLOOKUP(AL23,'Listas Ley Transparencia'!$H$3:$M$17,4,0)),"",VLOOKUP(AL23,'Listas Ley Transparencia'!$H$3:$M$17,4,0))</f>
        <v/>
      </c>
      <c r="AQ23" s="271" t="str">
        <f>IF(ISERROR(VLOOKUP(AL23,'Listas Ley Transparencia'!$H$3:$M$17,6,0)),"",VLOOKUP(AL23,'Listas Ley Transparencia'!$H$3:$M$17,6,0))</f>
        <v/>
      </c>
      <c r="AR23" s="305"/>
      <c r="AS23" s="249"/>
      <c r="AT23" s="307"/>
      <c r="AU23" s="307"/>
      <c r="AV23" s="308"/>
      <c r="AW23" s="309"/>
      <c r="AX23" s="310"/>
      <c r="AY23" s="310"/>
      <c r="AZ23" s="273" t="str">
        <f t="shared" si="1"/>
        <v>No</v>
      </c>
    </row>
    <row r="24" spans="1:52" ht="93" customHeight="1">
      <c r="A24" s="241">
        <v>18</v>
      </c>
      <c r="B24" s="242"/>
      <c r="C24" s="244"/>
      <c r="D24" s="244"/>
      <c r="E24" s="252"/>
      <c r="F24" s="244"/>
      <c r="G24" s="244"/>
      <c r="H24" s="244"/>
      <c r="I24" s="242"/>
      <c r="J24" s="256"/>
      <c r="K24" s="254"/>
      <c r="L24" s="255"/>
      <c r="M24" s="317"/>
      <c r="N24" s="302"/>
      <c r="O24" s="291">
        <f>IFERROR(VLOOKUP(N24,'Listas Generales'!$B$25:$C$29,2,0),0)</f>
        <v>0</v>
      </c>
      <c r="P24" s="302"/>
      <c r="Q24" s="291">
        <f>IFERROR(VLOOKUP(P24,'Listas Generales'!$B$32:$C$36,2,0),0)</f>
        <v>0</v>
      </c>
      <c r="R24" s="302"/>
      <c r="S24" s="291">
        <f>IFERROR(VLOOKUP(R24,'Listas Generales'!$B$40:$C$44,2,0),0)</f>
        <v>0</v>
      </c>
      <c r="T24" s="303">
        <f t="shared" si="0"/>
        <v>0</v>
      </c>
      <c r="U24" s="268" t="str">
        <f>IFERROR(VLOOKUP(T24,'Listas Generales'!$B$4:$C$7,2,0),"-")</f>
        <v>Sin clasificar</v>
      </c>
      <c r="V24" s="247"/>
      <c r="W24" s="248"/>
      <c r="X24" s="249"/>
      <c r="Y24" s="249"/>
      <c r="Z24" s="249"/>
      <c r="AA24" s="249"/>
      <c r="AB24" s="240"/>
      <c r="AC24" s="292"/>
      <c r="AD24" s="292"/>
      <c r="AE24" s="292"/>
      <c r="AF24" s="292"/>
      <c r="AG24" s="292"/>
      <c r="AH24" s="304"/>
      <c r="AI24" s="276"/>
      <c r="AJ24" s="304"/>
      <c r="AK24" s="276"/>
      <c r="AL24" s="292"/>
      <c r="AM24" s="250"/>
      <c r="AN24" s="269" t="str">
        <f>IF(ISERROR(VLOOKUP(AL24,'Listas Ley Transparencia'!$H$3:$M$17,2,0)),"",VLOOKUP(AL24,'Listas Ley Transparencia'!$H$3:$M$17,2,0))</f>
        <v/>
      </c>
      <c r="AO24" s="270" t="str">
        <f>IF(ISERROR(VLOOKUP(AL24,'Listas Ley Transparencia'!$H$3:$M$17,3,0)),"",VLOOKUP(AL24,'Listas Ley Transparencia'!$H$3:$M$17,3,0))</f>
        <v/>
      </c>
      <c r="AP24" s="270" t="str">
        <f>IF(ISERROR(VLOOKUP(AL24,'Listas Ley Transparencia'!$H$3:$M$17,4,0)),"",VLOOKUP(AL24,'Listas Ley Transparencia'!$H$3:$M$17,4,0))</f>
        <v/>
      </c>
      <c r="AQ24" s="271" t="str">
        <f>IF(ISERROR(VLOOKUP(AL24,'Listas Ley Transparencia'!$H$3:$M$17,6,0)),"",VLOOKUP(AL24,'Listas Ley Transparencia'!$H$3:$M$17,6,0))</f>
        <v/>
      </c>
      <c r="AR24" s="305"/>
      <c r="AS24" s="249"/>
      <c r="AT24" s="307"/>
      <c r="AU24" s="307"/>
      <c r="AV24" s="308"/>
      <c r="AW24" s="309"/>
      <c r="AX24" s="310"/>
      <c r="AY24" s="310"/>
      <c r="AZ24" s="273" t="str">
        <f t="shared" si="1"/>
        <v>No</v>
      </c>
    </row>
    <row r="25" spans="1:52" ht="93" customHeight="1">
      <c r="A25" s="241">
        <v>19</v>
      </c>
      <c r="B25" s="242"/>
      <c r="C25" s="242"/>
      <c r="D25" s="242"/>
      <c r="E25" s="243"/>
      <c r="F25" s="242"/>
      <c r="G25" s="242"/>
      <c r="H25" s="242"/>
      <c r="I25" s="242"/>
      <c r="J25" s="253"/>
      <c r="K25" s="254"/>
      <c r="L25" s="255"/>
      <c r="M25" s="317"/>
      <c r="N25" s="302"/>
      <c r="O25" s="291">
        <f>IFERROR(VLOOKUP(N25,'Listas Generales'!$B$25:$C$29,2,0),0)</f>
        <v>0</v>
      </c>
      <c r="P25" s="302"/>
      <c r="Q25" s="291">
        <f>IFERROR(VLOOKUP(P25,'Listas Generales'!$B$32:$C$36,2,0),0)</f>
        <v>0</v>
      </c>
      <c r="R25" s="302"/>
      <c r="S25" s="291">
        <f>IFERROR(VLOOKUP(R25,'Listas Generales'!$B$40:$C$44,2,0),0)</f>
        <v>0</v>
      </c>
      <c r="T25" s="303">
        <f t="shared" si="0"/>
        <v>0</v>
      </c>
      <c r="U25" s="268" t="str">
        <f>IFERROR(VLOOKUP(T25,'Listas Generales'!$B$4:$C$7,2,0),"-")</f>
        <v>Sin clasificar</v>
      </c>
      <c r="V25" s="247"/>
      <c r="W25" s="248"/>
      <c r="X25" s="249"/>
      <c r="Y25" s="249"/>
      <c r="Z25" s="249"/>
      <c r="AA25" s="249"/>
      <c r="AB25" s="240"/>
      <c r="AC25" s="292"/>
      <c r="AD25" s="292"/>
      <c r="AE25" s="292"/>
      <c r="AF25" s="292"/>
      <c r="AG25" s="292"/>
      <c r="AH25" s="304"/>
      <c r="AI25" s="276"/>
      <c r="AJ25" s="304"/>
      <c r="AK25" s="276"/>
      <c r="AL25" s="292"/>
      <c r="AM25" s="250"/>
      <c r="AN25" s="269" t="str">
        <f>IF(ISERROR(VLOOKUP(AL25,'Listas Ley Transparencia'!$H$3:$M$17,2,0)),"",VLOOKUP(AL25,'Listas Ley Transparencia'!$H$3:$M$17,2,0))</f>
        <v/>
      </c>
      <c r="AO25" s="270" t="str">
        <f>IF(ISERROR(VLOOKUP(AL25,'Listas Ley Transparencia'!$H$3:$M$17,3,0)),"",VLOOKUP(AL25,'Listas Ley Transparencia'!$H$3:$M$17,3,0))</f>
        <v/>
      </c>
      <c r="AP25" s="270" t="str">
        <f>IF(ISERROR(VLOOKUP(AL25,'Listas Ley Transparencia'!$H$3:$M$17,4,0)),"",VLOOKUP(AL25,'Listas Ley Transparencia'!$H$3:$M$17,4,0))</f>
        <v/>
      </c>
      <c r="AQ25" s="271" t="str">
        <f>IF(ISERROR(VLOOKUP(AL25,'Listas Ley Transparencia'!$H$3:$M$17,6,0)),"",VLOOKUP(AL25,'Listas Ley Transparencia'!$H$3:$M$17,6,0))</f>
        <v/>
      </c>
      <c r="AR25" s="305"/>
      <c r="AS25" s="249"/>
      <c r="AT25" s="307"/>
      <c r="AU25" s="307"/>
      <c r="AV25" s="308"/>
      <c r="AW25" s="309"/>
      <c r="AX25" s="310"/>
      <c r="AY25" s="310"/>
      <c r="AZ25" s="273" t="str">
        <f t="shared" si="1"/>
        <v>No</v>
      </c>
    </row>
    <row r="26" spans="1:52" ht="93" customHeight="1">
      <c r="A26" s="241">
        <v>20</v>
      </c>
      <c r="B26" s="242"/>
      <c r="C26" s="244"/>
      <c r="D26" s="242"/>
      <c r="E26" s="243"/>
      <c r="F26" s="244"/>
      <c r="G26" s="244"/>
      <c r="H26" s="244"/>
      <c r="I26" s="242"/>
      <c r="J26" s="253"/>
      <c r="K26" s="254"/>
      <c r="L26" s="246"/>
      <c r="M26" s="317"/>
      <c r="N26" s="302"/>
      <c r="O26" s="291">
        <f>IFERROR(VLOOKUP(N26,'Listas Generales'!$B$25:$C$29,2,0),0)</f>
        <v>0</v>
      </c>
      <c r="P26" s="302"/>
      <c r="Q26" s="291">
        <f>IFERROR(VLOOKUP(P26,'Listas Generales'!$B$32:$C$36,2,0),0)</f>
        <v>0</v>
      </c>
      <c r="R26" s="302"/>
      <c r="S26" s="291">
        <f>IFERROR(VLOOKUP(R26,'Listas Generales'!$B$40:$C$44,2,0),0)</f>
        <v>0</v>
      </c>
      <c r="T26" s="303">
        <f t="shared" si="0"/>
        <v>0</v>
      </c>
      <c r="U26" s="268" t="str">
        <f>IFERROR(VLOOKUP(T26,'Listas Generales'!$B$4:$C$7,2,0),"-")</f>
        <v>Sin clasificar</v>
      </c>
      <c r="V26" s="247"/>
      <c r="W26" s="248"/>
      <c r="X26" s="249"/>
      <c r="Y26" s="249"/>
      <c r="Z26" s="249"/>
      <c r="AA26" s="249"/>
      <c r="AB26" s="240"/>
      <c r="AC26" s="292"/>
      <c r="AD26" s="292"/>
      <c r="AE26" s="292"/>
      <c r="AF26" s="292"/>
      <c r="AG26" s="292"/>
      <c r="AH26" s="304"/>
      <c r="AI26" s="276"/>
      <c r="AJ26" s="304"/>
      <c r="AK26" s="276"/>
      <c r="AL26" s="292"/>
      <c r="AM26" s="250"/>
      <c r="AN26" s="269" t="str">
        <f>IF(ISERROR(VLOOKUP(AL26,'Listas Ley Transparencia'!$H$3:$M$17,2,0)),"",VLOOKUP(AL26,'Listas Ley Transparencia'!$H$3:$M$17,2,0))</f>
        <v/>
      </c>
      <c r="AO26" s="270" t="str">
        <f>IF(ISERROR(VLOOKUP(AL26,'Listas Ley Transparencia'!$H$3:$M$17,3,0)),"",VLOOKUP(AL26,'Listas Ley Transparencia'!$H$3:$M$17,3,0))</f>
        <v/>
      </c>
      <c r="AP26" s="270" t="str">
        <f>IF(ISERROR(VLOOKUP(AL26,'Listas Ley Transparencia'!$H$3:$M$17,4,0)),"",VLOOKUP(AL26,'Listas Ley Transparencia'!$H$3:$M$17,4,0))</f>
        <v/>
      </c>
      <c r="AQ26" s="271" t="str">
        <f>IF(ISERROR(VLOOKUP(AL26,'Listas Ley Transparencia'!$H$3:$M$17,6,0)),"",VLOOKUP(AL26,'Listas Ley Transparencia'!$H$3:$M$17,6,0))</f>
        <v/>
      </c>
      <c r="AR26" s="305"/>
      <c r="AS26" s="249"/>
      <c r="AT26" s="307"/>
      <c r="AU26" s="307"/>
      <c r="AV26" s="308"/>
      <c r="AW26" s="309"/>
      <c r="AX26" s="310"/>
      <c r="AY26" s="310"/>
      <c r="AZ26" s="273" t="str">
        <f t="shared" si="1"/>
        <v>No</v>
      </c>
    </row>
    <row r="27" spans="1:52" ht="93" customHeight="1">
      <c r="A27" s="241">
        <v>21</v>
      </c>
      <c r="B27" s="242"/>
      <c r="C27" s="242"/>
      <c r="D27" s="242"/>
      <c r="E27" s="243"/>
      <c r="F27" s="242"/>
      <c r="G27" s="242"/>
      <c r="H27" s="242"/>
      <c r="I27" s="242"/>
      <c r="J27" s="253"/>
      <c r="K27" s="254"/>
      <c r="L27" s="246"/>
      <c r="M27" s="317"/>
      <c r="N27" s="302"/>
      <c r="O27" s="291">
        <f>IFERROR(VLOOKUP(N27,'Listas Generales'!$B$25:$C$29,2,0),0)</f>
        <v>0</v>
      </c>
      <c r="P27" s="302"/>
      <c r="Q27" s="291">
        <f>IFERROR(VLOOKUP(P27,'Listas Generales'!$B$32:$C$36,2,0),0)</f>
        <v>0</v>
      </c>
      <c r="R27" s="302"/>
      <c r="S27" s="291">
        <f>IFERROR(VLOOKUP(R27,'Listas Generales'!$B$40:$C$44,2,0),0)</f>
        <v>0</v>
      </c>
      <c r="T27" s="303">
        <f t="shared" si="0"/>
        <v>0</v>
      </c>
      <c r="U27" s="268" t="str">
        <f>IFERROR(VLOOKUP(T27,'Listas Generales'!$B$4:$C$7,2,0),"-")</f>
        <v>Sin clasificar</v>
      </c>
      <c r="V27" s="247"/>
      <c r="W27" s="248"/>
      <c r="X27" s="249"/>
      <c r="Y27" s="249"/>
      <c r="Z27" s="249"/>
      <c r="AA27" s="249"/>
      <c r="AB27" s="240"/>
      <c r="AC27" s="292"/>
      <c r="AD27" s="292"/>
      <c r="AE27" s="292"/>
      <c r="AF27" s="292"/>
      <c r="AG27" s="292"/>
      <c r="AH27" s="304"/>
      <c r="AI27" s="276"/>
      <c r="AJ27" s="304"/>
      <c r="AK27" s="276"/>
      <c r="AL27" s="292"/>
      <c r="AM27" s="250"/>
      <c r="AN27" s="269" t="str">
        <f>IF(ISERROR(VLOOKUP(AL27,'Listas Ley Transparencia'!$H$3:$M$17,2,0)),"",VLOOKUP(AL27,'Listas Ley Transparencia'!$H$3:$M$17,2,0))</f>
        <v/>
      </c>
      <c r="AO27" s="270" t="str">
        <f>IF(ISERROR(VLOOKUP(AL27,'Listas Ley Transparencia'!$H$3:$M$17,3,0)),"",VLOOKUP(AL27,'Listas Ley Transparencia'!$H$3:$M$17,3,0))</f>
        <v/>
      </c>
      <c r="AP27" s="270" t="str">
        <f>IF(ISERROR(VLOOKUP(AL27,'Listas Ley Transparencia'!$H$3:$M$17,4,0)),"",VLOOKUP(AL27,'Listas Ley Transparencia'!$H$3:$M$17,4,0))</f>
        <v/>
      </c>
      <c r="AQ27" s="271" t="str">
        <f>IF(ISERROR(VLOOKUP(AL27,'Listas Ley Transparencia'!$H$3:$M$17,6,0)),"",VLOOKUP(AL27,'Listas Ley Transparencia'!$H$3:$M$17,6,0))</f>
        <v/>
      </c>
      <c r="AR27" s="305"/>
      <c r="AS27" s="249"/>
      <c r="AT27" s="307"/>
      <c r="AU27" s="307"/>
      <c r="AV27" s="308"/>
      <c r="AW27" s="309"/>
      <c r="AX27" s="310"/>
      <c r="AY27" s="310"/>
      <c r="AZ27" s="273" t="str">
        <f t="shared" si="1"/>
        <v>No</v>
      </c>
    </row>
    <row r="28" spans="1:52" ht="93" customHeight="1">
      <c r="A28" s="241">
        <v>22</v>
      </c>
      <c r="B28" s="242"/>
      <c r="C28" s="242"/>
      <c r="D28" s="242"/>
      <c r="E28" s="243"/>
      <c r="F28" s="244"/>
      <c r="G28" s="244"/>
      <c r="H28" s="242"/>
      <c r="I28" s="242"/>
      <c r="J28" s="253"/>
      <c r="K28" s="254"/>
      <c r="L28" s="255"/>
      <c r="M28" s="317"/>
      <c r="N28" s="302"/>
      <c r="O28" s="291">
        <f>IFERROR(VLOOKUP(N28,'Listas Generales'!$B$25:$C$29,2,0),0)</f>
        <v>0</v>
      </c>
      <c r="P28" s="302"/>
      <c r="Q28" s="291">
        <f>IFERROR(VLOOKUP(P28,'Listas Generales'!$B$32:$C$36,2,0),0)</f>
        <v>0</v>
      </c>
      <c r="R28" s="302"/>
      <c r="S28" s="291">
        <f>IFERROR(VLOOKUP(R28,'Listas Generales'!$B$40:$C$44,2,0),0)</f>
        <v>0</v>
      </c>
      <c r="T28" s="303">
        <f t="shared" si="0"/>
        <v>0</v>
      </c>
      <c r="U28" s="268" t="str">
        <f>IFERROR(VLOOKUP(T28,'Listas Generales'!$B$4:$C$7,2,0),"-")</f>
        <v>Sin clasificar</v>
      </c>
      <c r="V28" s="247"/>
      <c r="W28" s="248"/>
      <c r="X28" s="249"/>
      <c r="Y28" s="249"/>
      <c r="Z28" s="249"/>
      <c r="AA28" s="249"/>
      <c r="AB28" s="240"/>
      <c r="AC28" s="292"/>
      <c r="AD28" s="292"/>
      <c r="AE28" s="292"/>
      <c r="AF28" s="292"/>
      <c r="AG28" s="292"/>
      <c r="AH28" s="304"/>
      <c r="AI28" s="276"/>
      <c r="AJ28" s="304"/>
      <c r="AK28" s="276"/>
      <c r="AL28" s="292"/>
      <c r="AM28" s="250"/>
      <c r="AN28" s="269" t="str">
        <f>IF(ISERROR(VLOOKUP(AL28,'Listas Ley Transparencia'!$H$3:$M$17,2,0)),"",VLOOKUP(AL28,'Listas Ley Transparencia'!$H$3:$M$17,2,0))</f>
        <v/>
      </c>
      <c r="AO28" s="270" t="str">
        <f>IF(ISERROR(VLOOKUP(AL28,'Listas Ley Transparencia'!$H$3:$M$17,3,0)),"",VLOOKUP(AL28,'Listas Ley Transparencia'!$H$3:$M$17,3,0))</f>
        <v/>
      </c>
      <c r="AP28" s="270" t="str">
        <f>IF(ISERROR(VLOOKUP(AL28,'Listas Ley Transparencia'!$H$3:$M$17,4,0)),"",VLOOKUP(AL28,'Listas Ley Transparencia'!$H$3:$M$17,4,0))</f>
        <v/>
      </c>
      <c r="AQ28" s="271" t="str">
        <f>IF(ISERROR(VLOOKUP(AL28,'Listas Ley Transparencia'!$H$3:$M$17,6,0)),"",VLOOKUP(AL28,'Listas Ley Transparencia'!$H$3:$M$17,6,0))</f>
        <v/>
      </c>
      <c r="AR28" s="305"/>
      <c r="AS28" s="249"/>
      <c r="AT28" s="307"/>
      <c r="AU28" s="307"/>
      <c r="AV28" s="308"/>
      <c r="AW28" s="309"/>
      <c r="AX28" s="310"/>
      <c r="AY28" s="310"/>
      <c r="AZ28" s="273" t="str">
        <f t="shared" si="1"/>
        <v>No</v>
      </c>
    </row>
    <row r="29" spans="1:52" ht="93" customHeight="1">
      <c r="A29" s="241">
        <v>23</v>
      </c>
      <c r="B29" s="242"/>
      <c r="C29" s="242"/>
      <c r="D29" s="244"/>
      <c r="E29" s="243"/>
      <c r="F29" s="242"/>
      <c r="G29" s="242"/>
      <c r="H29" s="242"/>
      <c r="I29" s="253"/>
      <c r="J29" s="253"/>
      <c r="K29" s="254"/>
      <c r="L29" s="255"/>
      <c r="M29" s="317"/>
      <c r="N29" s="302"/>
      <c r="O29" s="291">
        <f>IFERROR(VLOOKUP(N29,'Listas Generales'!$B$25:$C$29,2,0),0)</f>
        <v>0</v>
      </c>
      <c r="P29" s="302"/>
      <c r="Q29" s="291">
        <f>IFERROR(VLOOKUP(P29,'Listas Generales'!$B$32:$C$36,2,0),0)</f>
        <v>0</v>
      </c>
      <c r="R29" s="302"/>
      <c r="S29" s="291">
        <f>IFERROR(VLOOKUP(R29,'Listas Generales'!$B$40:$C$44,2,0),0)</f>
        <v>0</v>
      </c>
      <c r="T29" s="303">
        <f t="shared" si="0"/>
        <v>0</v>
      </c>
      <c r="U29" s="268" t="str">
        <f>IFERROR(VLOOKUP(T29,'Listas Generales'!$B$4:$C$7,2,0),"-")</f>
        <v>Sin clasificar</v>
      </c>
      <c r="V29" s="247"/>
      <c r="W29" s="248"/>
      <c r="X29" s="249"/>
      <c r="Y29" s="249"/>
      <c r="Z29" s="249"/>
      <c r="AA29" s="249"/>
      <c r="AB29" s="240"/>
      <c r="AC29" s="292"/>
      <c r="AD29" s="292"/>
      <c r="AE29" s="292"/>
      <c r="AF29" s="292"/>
      <c r="AG29" s="292"/>
      <c r="AH29" s="304"/>
      <c r="AI29" s="276"/>
      <c r="AJ29" s="304"/>
      <c r="AK29" s="276"/>
      <c r="AL29" s="292"/>
      <c r="AM29" s="250"/>
      <c r="AN29" s="269" t="str">
        <f>IF(ISERROR(VLOOKUP(AL29,'Listas Ley Transparencia'!$H$3:$M$17,2,0)),"",VLOOKUP(AL29,'Listas Ley Transparencia'!$H$3:$M$17,2,0))</f>
        <v/>
      </c>
      <c r="AO29" s="270" t="str">
        <f>IF(ISERROR(VLOOKUP(AL29,'Listas Ley Transparencia'!$H$3:$M$17,3,0)),"",VLOOKUP(AL29,'Listas Ley Transparencia'!$H$3:$M$17,3,0))</f>
        <v/>
      </c>
      <c r="AP29" s="270" t="str">
        <f>IF(ISERROR(VLOOKUP(AL29,'Listas Ley Transparencia'!$H$3:$M$17,4,0)),"",VLOOKUP(AL29,'Listas Ley Transparencia'!$H$3:$M$17,4,0))</f>
        <v/>
      </c>
      <c r="AQ29" s="271" t="str">
        <f>IF(ISERROR(VLOOKUP(AL29,'Listas Ley Transparencia'!$H$3:$M$17,6,0)),"",VLOOKUP(AL29,'Listas Ley Transparencia'!$H$3:$M$17,6,0))</f>
        <v/>
      </c>
      <c r="AR29" s="305"/>
      <c r="AS29" s="249"/>
      <c r="AT29" s="307"/>
      <c r="AU29" s="307"/>
      <c r="AV29" s="308"/>
      <c r="AW29" s="309"/>
      <c r="AX29" s="310"/>
      <c r="AY29" s="310"/>
      <c r="AZ29" s="273" t="str">
        <f t="shared" si="1"/>
        <v>No</v>
      </c>
    </row>
    <row r="30" spans="1:52" ht="93" customHeight="1">
      <c r="A30" s="241">
        <v>24</v>
      </c>
      <c r="B30" s="242"/>
      <c r="C30" s="244"/>
      <c r="D30" s="244"/>
      <c r="E30" s="252"/>
      <c r="F30" s="244"/>
      <c r="G30" s="244"/>
      <c r="H30" s="244"/>
      <c r="I30" s="244"/>
      <c r="J30" s="256"/>
      <c r="K30" s="254"/>
      <c r="L30" s="255"/>
      <c r="M30" s="317"/>
      <c r="N30" s="302"/>
      <c r="O30" s="291">
        <f>IFERROR(VLOOKUP(N30,'Listas Generales'!$B$25:$C$29,2,0),0)</f>
        <v>0</v>
      </c>
      <c r="P30" s="302"/>
      <c r="Q30" s="291">
        <f>IFERROR(VLOOKUP(P30,'Listas Generales'!$B$32:$C$36,2,0),0)</f>
        <v>0</v>
      </c>
      <c r="R30" s="302"/>
      <c r="S30" s="291">
        <f>IFERROR(VLOOKUP(R30,'Listas Generales'!$B$40:$C$44,2,0),0)</f>
        <v>0</v>
      </c>
      <c r="T30" s="303">
        <f t="shared" si="0"/>
        <v>0</v>
      </c>
      <c r="U30" s="268" t="str">
        <f>IFERROR(VLOOKUP(T30,'Listas Generales'!$B$4:$C$7,2,0),"-")</f>
        <v>Sin clasificar</v>
      </c>
      <c r="V30" s="247"/>
      <c r="W30" s="248"/>
      <c r="X30" s="249"/>
      <c r="Y30" s="249"/>
      <c r="Z30" s="249"/>
      <c r="AA30" s="249"/>
      <c r="AB30" s="240"/>
      <c r="AC30" s="292"/>
      <c r="AD30" s="292"/>
      <c r="AE30" s="292"/>
      <c r="AF30" s="292"/>
      <c r="AG30" s="292"/>
      <c r="AH30" s="304"/>
      <c r="AI30" s="276"/>
      <c r="AJ30" s="304"/>
      <c r="AK30" s="276"/>
      <c r="AL30" s="292"/>
      <c r="AM30" s="250"/>
      <c r="AN30" s="269" t="str">
        <f>IF(ISERROR(VLOOKUP(AL30,'Listas Ley Transparencia'!$H$3:$M$17,2,0)),"",VLOOKUP(AL30,'Listas Ley Transparencia'!$H$3:$M$17,2,0))</f>
        <v/>
      </c>
      <c r="AO30" s="270" t="str">
        <f>IF(ISERROR(VLOOKUP(AL30,'Listas Ley Transparencia'!$H$3:$M$17,3,0)),"",VLOOKUP(AL30,'Listas Ley Transparencia'!$H$3:$M$17,3,0))</f>
        <v/>
      </c>
      <c r="AP30" s="270" t="str">
        <f>IF(ISERROR(VLOOKUP(AL30,'Listas Ley Transparencia'!$H$3:$M$17,4,0)),"",VLOOKUP(AL30,'Listas Ley Transparencia'!$H$3:$M$17,4,0))</f>
        <v/>
      </c>
      <c r="AQ30" s="271" t="str">
        <f>IF(ISERROR(VLOOKUP(AL30,'Listas Ley Transparencia'!$H$3:$M$17,6,0)),"",VLOOKUP(AL30,'Listas Ley Transparencia'!$H$3:$M$17,6,0))</f>
        <v/>
      </c>
      <c r="AR30" s="305"/>
      <c r="AS30" s="249"/>
      <c r="AT30" s="307"/>
      <c r="AU30" s="307"/>
      <c r="AV30" s="308"/>
      <c r="AW30" s="309"/>
      <c r="AX30" s="310"/>
      <c r="AY30" s="310"/>
      <c r="AZ30" s="273" t="str">
        <f t="shared" si="1"/>
        <v>No</v>
      </c>
    </row>
    <row r="31" spans="1:52" ht="93" customHeight="1">
      <c r="A31" s="241">
        <v>25</v>
      </c>
      <c r="B31" s="242"/>
      <c r="C31" s="242"/>
      <c r="D31" s="242"/>
      <c r="E31" s="243"/>
      <c r="F31" s="244"/>
      <c r="G31" s="244"/>
      <c r="H31" s="242"/>
      <c r="I31" s="244"/>
      <c r="J31" s="256"/>
      <c r="K31" s="254"/>
      <c r="L31" s="255"/>
      <c r="M31" s="317"/>
      <c r="N31" s="302"/>
      <c r="O31" s="291">
        <f>IFERROR(VLOOKUP(N31,'Listas Generales'!$B$25:$C$29,2,0),0)</f>
        <v>0</v>
      </c>
      <c r="P31" s="302"/>
      <c r="Q31" s="291">
        <f>IFERROR(VLOOKUP(P31,'Listas Generales'!$B$32:$C$36,2,0),0)</f>
        <v>0</v>
      </c>
      <c r="R31" s="302"/>
      <c r="S31" s="291">
        <f>IFERROR(VLOOKUP(R31,'Listas Generales'!$B$40:$C$44,2,0),0)</f>
        <v>0</v>
      </c>
      <c r="T31" s="303">
        <f t="shared" si="0"/>
        <v>0</v>
      </c>
      <c r="U31" s="268" t="str">
        <f>IFERROR(VLOOKUP(T31,'Listas Generales'!$B$4:$C$7,2,0),"-")</f>
        <v>Sin clasificar</v>
      </c>
      <c r="V31" s="247"/>
      <c r="W31" s="248"/>
      <c r="X31" s="249"/>
      <c r="Y31" s="249"/>
      <c r="Z31" s="249"/>
      <c r="AA31" s="249"/>
      <c r="AB31" s="240"/>
      <c r="AC31" s="292"/>
      <c r="AD31" s="292"/>
      <c r="AE31" s="292"/>
      <c r="AF31" s="292"/>
      <c r="AG31" s="292"/>
      <c r="AH31" s="304"/>
      <c r="AI31" s="276"/>
      <c r="AJ31" s="304"/>
      <c r="AK31" s="276"/>
      <c r="AL31" s="292"/>
      <c r="AM31" s="250"/>
      <c r="AN31" s="269" t="str">
        <f>IF(ISERROR(VLOOKUP(AL31,'Listas Ley Transparencia'!$H$3:$M$17,2,0)),"",VLOOKUP(AL31,'Listas Ley Transparencia'!$H$3:$M$17,2,0))</f>
        <v/>
      </c>
      <c r="AO31" s="270" t="str">
        <f>IF(ISERROR(VLOOKUP(AL31,'Listas Ley Transparencia'!$H$3:$M$17,3,0)),"",VLOOKUP(AL31,'Listas Ley Transparencia'!$H$3:$M$17,3,0))</f>
        <v/>
      </c>
      <c r="AP31" s="270" t="str">
        <f>IF(ISERROR(VLOOKUP(AL31,'Listas Ley Transparencia'!$H$3:$M$17,4,0)),"",VLOOKUP(AL31,'Listas Ley Transparencia'!$H$3:$M$17,4,0))</f>
        <v/>
      </c>
      <c r="AQ31" s="271" t="str">
        <f>IF(ISERROR(VLOOKUP(AL31,'Listas Ley Transparencia'!$H$3:$M$17,6,0)),"",VLOOKUP(AL31,'Listas Ley Transparencia'!$H$3:$M$17,6,0))</f>
        <v/>
      </c>
      <c r="AR31" s="305"/>
      <c r="AS31" s="249"/>
      <c r="AT31" s="307"/>
      <c r="AU31" s="307"/>
      <c r="AV31" s="308"/>
      <c r="AW31" s="309"/>
      <c r="AX31" s="310"/>
      <c r="AY31" s="310"/>
      <c r="AZ31" s="273" t="str">
        <f t="shared" si="1"/>
        <v>No</v>
      </c>
    </row>
    <row r="32" spans="1:52" ht="93" customHeight="1">
      <c r="A32" s="241">
        <v>26</v>
      </c>
      <c r="B32" s="242"/>
      <c r="C32" s="242"/>
      <c r="D32" s="242"/>
      <c r="E32" s="243"/>
      <c r="F32" s="244"/>
      <c r="G32" s="244"/>
      <c r="H32" s="242"/>
      <c r="I32" s="256"/>
      <c r="J32" s="256"/>
      <c r="K32" s="254"/>
      <c r="L32" s="255"/>
      <c r="M32" s="317"/>
      <c r="N32" s="302"/>
      <c r="O32" s="291">
        <f>IFERROR(VLOOKUP(N32,'Listas Generales'!$B$25:$C$29,2,0),0)</f>
        <v>0</v>
      </c>
      <c r="P32" s="302"/>
      <c r="Q32" s="291">
        <f>IFERROR(VLOOKUP(P32,'Listas Generales'!$B$32:$C$36,2,0),0)</f>
        <v>0</v>
      </c>
      <c r="R32" s="302"/>
      <c r="S32" s="291">
        <f>IFERROR(VLOOKUP(R32,'Listas Generales'!$B$40:$C$44,2,0),0)</f>
        <v>0</v>
      </c>
      <c r="T32" s="303">
        <f t="shared" si="0"/>
        <v>0</v>
      </c>
      <c r="U32" s="268" t="str">
        <f>IFERROR(VLOOKUP(T32,'Listas Generales'!$B$4:$C$7,2,0),"-")</f>
        <v>Sin clasificar</v>
      </c>
      <c r="V32" s="247"/>
      <c r="W32" s="248"/>
      <c r="X32" s="249"/>
      <c r="Y32" s="249"/>
      <c r="Z32" s="249"/>
      <c r="AA32" s="249"/>
      <c r="AB32" s="240"/>
      <c r="AC32" s="292"/>
      <c r="AD32" s="292"/>
      <c r="AE32" s="292"/>
      <c r="AF32" s="292"/>
      <c r="AG32" s="292"/>
      <c r="AH32" s="304"/>
      <c r="AI32" s="276"/>
      <c r="AJ32" s="304"/>
      <c r="AK32" s="276"/>
      <c r="AL32" s="292"/>
      <c r="AM32" s="250"/>
      <c r="AN32" s="269" t="str">
        <f>IF(ISERROR(VLOOKUP(AL32,'Listas Ley Transparencia'!$H$3:$M$17,2,0)),"",VLOOKUP(AL32,'Listas Ley Transparencia'!$H$3:$M$17,2,0))</f>
        <v/>
      </c>
      <c r="AO32" s="270" t="str">
        <f>IF(ISERROR(VLOOKUP(AL32,'Listas Ley Transparencia'!$H$3:$M$17,3,0)),"",VLOOKUP(AL32,'Listas Ley Transparencia'!$H$3:$M$17,3,0))</f>
        <v/>
      </c>
      <c r="AP32" s="270" t="str">
        <f>IF(ISERROR(VLOOKUP(AL32,'Listas Ley Transparencia'!$H$3:$M$17,4,0)),"",VLOOKUP(AL32,'Listas Ley Transparencia'!$H$3:$M$17,4,0))</f>
        <v/>
      </c>
      <c r="AQ32" s="271" t="str">
        <f>IF(ISERROR(VLOOKUP(AL32,'Listas Ley Transparencia'!$H$3:$M$17,6,0)),"",VLOOKUP(AL32,'Listas Ley Transparencia'!$H$3:$M$17,6,0))</f>
        <v/>
      </c>
      <c r="AR32" s="305"/>
      <c r="AS32" s="249"/>
      <c r="AT32" s="307"/>
      <c r="AU32" s="307"/>
      <c r="AV32" s="308"/>
      <c r="AW32" s="309"/>
      <c r="AX32" s="310"/>
      <c r="AY32" s="310"/>
      <c r="AZ32" s="273" t="str">
        <f t="shared" si="1"/>
        <v>No</v>
      </c>
    </row>
    <row r="33" spans="1:52" ht="93" customHeight="1">
      <c r="A33" s="241">
        <v>27</v>
      </c>
      <c r="B33" s="242"/>
      <c r="C33" s="242"/>
      <c r="D33" s="242"/>
      <c r="E33" s="243"/>
      <c r="F33" s="244"/>
      <c r="G33" s="244"/>
      <c r="H33" s="242"/>
      <c r="I33" s="256"/>
      <c r="J33" s="256"/>
      <c r="K33" s="254"/>
      <c r="L33" s="255"/>
      <c r="M33" s="317"/>
      <c r="N33" s="302"/>
      <c r="O33" s="291">
        <f>IFERROR(VLOOKUP(N33,'Listas Generales'!$B$25:$C$29,2,0),0)</f>
        <v>0</v>
      </c>
      <c r="P33" s="302"/>
      <c r="Q33" s="291">
        <f>IFERROR(VLOOKUP(P33,'Listas Generales'!$B$32:$C$36,2,0),0)</f>
        <v>0</v>
      </c>
      <c r="R33" s="302"/>
      <c r="S33" s="291">
        <f>IFERROR(VLOOKUP(R33,'Listas Generales'!$B$40:$C$44,2,0),0)</f>
        <v>0</v>
      </c>
      <c r="T33" s="303">
        <f t="shared" si="0"/>
        <v>0</v>
      </c>
      <c r="U33" s="268" t="str">
        <f>IFERROR(VLOOKUP(T33,'Listas Generales'!$B$4:$C$7,2,0),"-")</f>
        <v>Sin clasificar</v>
      </c>
      <c r="V33" s="247"/>
      <c r="W33" s="248"/>
      <c r="X33" s="249"/>
      <c r="Y33" s="249"/>
      <c r="Z33" s="249"/>
      <c r="AA33" s="249"/>
      <c r="AB33" s="240"/>
      <c r="AC33" s="292"/>
      <c r="AD33" s="292"/>
      <c r="AE33" s="292"/>
      <c r="AF33" s="292"/>
      <c r="AG33" s="292"/>
      <c r="AH33" s="304"/>
      <c r="AI33" s="276"/>
      <c r="AJ33" s="304"/>
      <c r="AK33" s="276"/>
      <c r="AL33" s="292"/>
      <c r="AM33" s="250"/>
      <c r="AN33" s="269" t="str">
        <f>IF(ISERROR(VLOOKUP(AL33,'Listas Ley Transparencia'!$H$3:$M$17,2,0)),"",VLOOKUP(AL33,'Listas Ley Transparencia'!$H$3:$M$17,2,0))</f>
        <v/>
      </c>
      <c r="AO33" s="270" t="str">
        <f>IF(ISERROR(VLOOKUP(AL33,'Listas Ley Transparencia'!$H$3:$M$17,3,0)),"",VLOOKUP(AL33,'Listas Ley Transparencia'!$H$3:$M$17,3,0))</f>
        <v/>
      </c>
      <c r="AP33" s="270" t="str">
        <f>IF(ISERROR(VLOOKUP(AL33,'Listas Ley Transparencia'!$H$3:$M$17,4,0)),"",VLOOKUP(AL33,'Listas Ley Transparencia'!$H$3:$M$17,4,0))</f>
        <v/>
      </c>
      <c r="AQ33" s="271" t="str">
        <f>IF(ISERROR(VLOOKUP(AL33,'Listas Ley Transparencia'!$H$3:$M$17,6,0)),"",VLOOKUP(AL33,'Listas Ley Transparencia'!$H$3:$M$17,6,0))</f>
        <v/>
      </c>
      <c r="AR33" s="305"/>
      <c r="AS33" s="249"/>
      <c r="AT33" s="307"/>
      <c r="AU33" s="307"/>
      <c r="AV33" s="308"/>
      <c r="AW33" s="309"/>
      <c r="AX33" s="310"/>
      <c r="AY33" s="310"/>
      <c r="AZ33" s="273" t="str">
        <f t="shared" si="1"/>
        <v>No</v>
      </c>
    </row>
    <row r="34" spans="1:52" ht="93" customHeight="1">
      <c r="A34" s="241">
        <v>28</v>
      </c>
      <c r="B34" s="242"/>
      <c r="C34" s="244"/>
      <c r="D34" s="244"/>
      <c r="E34" s="252"/>
      <c r="F34" s="244"/>
      <c r="G34" s="244"/>
      <c r="H34" s="244"/>
      <c r="I34" s="244"/>
      <c r="J34" s="256"/>
      <c r="K34" s="254"/>
      <c r="L34" s="255"/>
      <c r="M34" s="317"/>
      <c r="N34" s="302"/>
      <c r="O34" s="291">
        <f>IFERROR(VLOOKUP(N34,'Listas Generales'!$B$25:$C$29,2,0),0)</f>
        <v>0</v>
      </c>
      <c r="P34" s="302"/>
      <c r="Q34" s="291">
        <f>IFERROR(VLOOKUP(P34,'Listas Generales'!$B$32:$C$36,2,0),0)</f>
        <v>0</v>
      </c>
      <c r="R34" s="302"/>
      <c r="S34" s="291">
        <f>IFERROR(VLOOKUP(R34,'Listas Generales'!$B$40:$C$44,2,0),0)</f>
        <v>0</v>
      </c>
      <c r="T34" s="303">
        <f t="shared" si="0"/>
        <v>0</v>
      </c>
      <c r="U34" s="268" t="str">
        <f>IFERROR(VLOOKUP(T34,'Listas Generales'!$B$4:$C$7,2,0),"-")</f>
        <v>Sin clasificar</v>
      </c>
      <c r="V34" s="247"/>
      <c r="W34" s="248"/>
      <c r="X34" s="249"/>
      <c r="Y34" s="249"/>
      <c r="Z34" s="249"/>
      <c r="AA34" s="249"/>
      <c r="AB34" s="240"/>
      <c r="AC34" s="292"/>
      <c r="AD34" s="292"/>
      <c r="AE34" s="292"/>
      <c r="AF34" s="292"/>
      <c r="AG34" s="292"/>
      <c r="AH34" s="304"/>
      <c r="AI34" s="276"/>
      <c r="AJ34" s="304"/>
      <c r="AK34" s="276"/>
      <c r="AL34" s="292"/>
      <c r="AM34" s="250"/>
      <c r="AN34" s="269" t="str">
        <f>IF(ISERROR(VLOOKUP(AL34,'Listas Ley Transparencia'!$H$3:$M$17,2,0)),"",VLOOKUP(AL34,'Listas Ley Transparencia'!$H$3:$M$17,2,0))</f>
        <v/>
      </c>
      <c r="AO34" s="270" t="str">
        <f>IF(ISERROR(VLOOKUP(AL34,'Listas Ley Transparencia'!$H$3:$M$17,3,0)),"",VLOOKUP(AL34,'Listas Ley Transparencia'!$H$3:$M$17,3,0))</f>
        <v/>
      </c>
      <c r="AP34" s="270" t="str">
        <f>IF(ISERROR(VLOOKUP(AL34,'Listas Ley Transparencia'!$H$3:$M$17,4,0)),"",VLOOKUP(AL34,'Listas Ley Transparencia'!$H$3:$M$17,4,0))</f>
        <v/>
      </c>
      <c r="AQ34" s="271" t="str">
        <f>IF(ISERROR(VLOOKUP(AL34,'Listas Ley Transparencia'!$H$3:$M$17,6,0)),"",VLOOKUP(AL34,'Listas Ley Transparencia'!$H$3:$M$17,6,0))</f>
        <v/>
      </c>
      <c r="AR34" s="305"/>
      <c r="AS34" s="249"/>
      <c r="AT34" s="307"/>
      <c r="AU34" s="307"/>
      <c r="AV34" s="308"/>
      <c r="AW34" s="309"/>
      <c r="AX34" s="310"/>
      <c r="AY34" s="310"/>
      <c r="AZ34" s="273" t="str">
        <f t="shared" si="1"/>
        <v>No</v>
      </c>
    </row>
    <row r="35" spans="1:52" ht="93" customHeight="1">
      <c r="A35" s="241">
        <v>29</v>
      </c>
      <c r="B35" s="242"/>
      <c r="C35" s="242"/>
      <c r="D35" s="242"/>
      <c r="E35" s="243"/>
      <c r="F35" s="242"/>
      <c r="G35" s="242"/>
      <c r="H35" s="242"/>
      <c r="I35" s="244"/>
      <c r="J35" s="256"/>
      <c r="K35" s="254"/>
      <c r="L35" s="255"/>
      <c r="M35" s="317"/>
      <c r="N35" s="302"/>
      <c r="O35" s="291">
        <f>IFERROR(VLOOKUP(N35,'Listas Generales'!$B$25:$C$29,2,0),0)</f>
        <v>0</v>
      </c>
      <c r="P35" s="302"/>
      <c r="Q35" s="291">
        <f>IFERROR(VLOOKUP(P35,'Listas Generales'!$B$32:$C$36,2,0),0)</f>
        <v>0</v>
      </c>
      <c r="R35" s="302"/>
      <c r="S35" s="291">
        <f>IFERROR(VLOOKUP(R35,'Listas Generales'!$B$40:$C$44,2,0),0)</f>
        <v>0</v>
      </c>
      <c r="T35" s="303">
        <f t="shared" si="0"/>
        <v>0</v>
      </c>
      <c r="U35" s="268" t="str">
        <f>IFERROR(VLOOKUP(T35,'Listas Generales'!$B$4:$C$7,2,0),"-")</f>
        <v>Sin clasificar</v>
      </c>
      <c r="V35" s="247"/>
      <c r="W35" s="248"/>
      <c r="X35" s="249"/>
      <c r="Y35" s="249"/>
      <c r="Z35" s="249"/>
      <c r="AA35" s="249"/>
      <c r="AB35" s="240"/>
      <c r="AC35" s="292"/>
      <c r="AD35" s="292"/>
      <c r="AE35" s="292"/>
      <c r="AF35" s="292"/>
      <c r="AG35" s="292"/>
      <c r="AH35" s="304"/>
      <c r="AI35" s="276"/>
      <c r="AJ35" s="304"/>
      <c r="AK35" s="276"/>
      <c r="AL35" s="292"/>
      <c r="AM35" s="250"/>
      <c r="AN35" s="269" t="str">
        <f>IF(ISERROR(VLOOKUP(AL35,'Listas Ley Transparencia'!$H$3:$M$17,2,0)),"",VLOOKUP(AL35,'Listas Ley Transparencia'!$H$3:$M$17,2,0))</f>
        <v/>
      </c>
      <c r="AO35" s="270" t="str">
        <f>IF(ISERROR(VLOOKUP(AL35,'Listas Ley Transparencia'!$H$3:$M$17,3,0)),"",VLOOKUP(AL35,'Listas Ley Transparencia'!$H$3:$M$17,3,0))</f>
        <v/>
      </c>
      <c r="AP35" s="270" t="str">
        <f>IF(ISERROR(VLOOKUP(AL35,'Listas Ley Transparencia'!$H$3:$M$17,4,0)),"",VLOOKUP(AL35,'Listas Ley Transparencia'!$H$3:$M$17,4,0))</f>
        <v/>
      </c>
      <c r="AQ35" s="271" t="str">
        <f>IF(ISERROR(VLOOKUP(AL35,'Listas Ley Transparencia'!$H$3:$M$17,6,0)),"",VLOOKUP(AL35,'Listas Ley Transparencia'!$H$3:$M$17,6,0))</f>
        <v/>
      </c>
      <c r="AR35" s="305"/>
      <c r="AS35" s="249"/>
      <c r="AT35" s="307"/>
      <c r="AU35" s="307"/>
      <c r="AV35" s="308"/>
      <c r="AW35" s="309"/>
      <c r="AX35" s="310"/>
      <c r="AY35" s="310"/>
      <c r="AZ35" s="273" t="str">
        <f t="shared" si="1"/>
        <v>No</v>
      </c>
    </row>
    <row r="36" spans="1:52" ht="93" customHeight="1">
      <c r="A36" s="241">
        <v>30</v>
      </c>
      <c r="B36" s="242"/>
      <c r="C36" s="244"/>
      <c r="D36" s="242"/>
      <c r="E36" s="243"/>
      <c r="F36" s="244"/>
      <c r="G36" s="244"/>
      <c r="H36" s="244"/>
      <c r="I36" s="244"/>
      <c r="J36" s="244"/>
      <c r="K36" s="254"/>
      <c r="L36" s="255"/>
      <c r="M36" s="317"/>
      <c r="N36" s="302"/>
      <c r="O36" s="291">
        <f>IFERROR(VLOOKUP(N36,'Listas Generales'!$B$25:$C$29,2,0),0)</f>
        <v>0</v>
      </c>
      <c r="P36" s="302"/>
      <c r="Q36" s="291">
        <f>IFERROR(VLOOKUP(P36,'Listas Generales'!$B$32:$C$36,2,0),0)</f>
        <v>0</v>
      </c>
      <c r="R36" s="302"/>
      <c r="S36" s="291">
        <f>IFERROR(VLOOKUP(R36,'Listas Generales'!$B$40:$C$44,2,0),0)</f>
        <v>0</v>
      </c>
      <c r="T36" s="303">
        <f t="shared" si="0"/>
        <v>0</v>
      </c>
      <c r="U36" s="268" t="str">
        <f>IFERROR(VLOOKUP(T36,'Listas Generales'!$B$4:$C$7,2,0),"-")</f>
        <v>Sin clasificar</v>
      </c>
      <c r="V36" s="247"/>
      <c r="W36" s="248"/>
      <c r="X36" s="249"/>
      <c r="Y36" s="249"/>
      <c r="Z36" s="249"/>
      <c r="AA36" s="249"/>
      <c r="AB36" s="240"/>
      <c r="AC36" s="292"/>
      <c r="AD36" s="292"/>
      <c r="AE36" s="292"/>
      <c r="AF36" s="292"/>
      <c r="AG36" s="292"/>
      <c r="AH36" s="304"/>
      <c r="AI36" s="276"/>
      <c r="AJ36" s="304"/>
      <c r="AK36" s="276"/>
      <c r="AL36" s="292"/>
      <c r="AM36" s="250"/>
      <c r="AN36" s="269" t="str">
        <f>IF(ISERROR(VLOOKUP(AL36,'Listas Ley Transparencia'!$H$3:$M$17,2,0)),"",VLOOKUP(AL36,'Listas Ley Transparencia'!$H$3:$M$17,2,0))</f>
        <v/>
      </c>
      <c r="AO36" s="270" t="str">
        <f>IF(ISERROR(VLOOKUP(AL36,'Listas Ley Transparencia'!$H$3:$M$17,3,0)),"",VLOOKUP(AL36,'Listas Ley Transparencia'!$H$3:$M$17,3,0))</f>
        <v/>
      </c>
      <c r="AP36" s="270" t="str">
        <f>IF(ISERROR(VLOOKUP(AL36,'Listas Ley Transparencia'!$H$3:$M$17,4,0)),"",VLOOKUP(AL36,'Listas Ley Transparencia'!$H$3:$M$17,4,0))</f>
        <v/>
      </c>
      <c r="AQ36" s="271" t="str">
        <f>IF(ISERROR(VLOOKUP(AL36,'Listas Ley Transparencia'!$H$3:$M$17,6,0)),"",VLOOKUP(AL36,'Listas Ley Transparencia'!$H$3:$M$17,6,0))</f>
        <v/>
      </c>
      <c r="AR36" s="305"/>
      <c r="AS36" s="249"/>
      <c r="AT36" s="307"/>
      <c r="AU36" s="307"/>
      <c r="AV36" s="308"/>
      <c r="AW36" s="309"/>
      <c r="AX36" s="310"/>
      <c r="AY36" s="310"/>
      <c r="AZ36" s="273" t="str">
        <f t="shared" si="1"/>
        <v>No</v>
      </c>
    </row>
    <row r="37" spans="1:52" ht="93" customHeight="1">
      <c r="A37" s="241">
        <v>31</v>
      </c>
      <c r="B37" s="242"/>
      <c r="C37" s="242"/>
      <c r="D37" s="242"/>
      <c r="E37" s="243"/>
      <c r="F37" s="242"/>
      <c r="G37" s="242"/>
      <c r="H37" s="242"/>
      <c r="I37" s="244"/>
      <c r="J37" s="244"/>
      <c r="K37" s="254"/>
      <c r="L37" s="255"/>
      <c r="M37" s="317"/>
      <c r="N37" s="302"/>
      <c r="O37" s="291">
        <f>IFERROR(VLOOKUP(N37,'Listas Generales'!$B$25:$C$29,2,0),0)</f>
        <v>0</v>
      </c>
      <c r="P37" s="302"/>
      <c r="Q37" s="291">
        <f>IFERROR(VLOOKUP(P37,'Listas Generales'!$B$32:$C$36,2,0),0)</f>
        <v>0</v>
      </c>
      <c r="R37" s="302"/>
      <c r="S37" s="291">
        <f>IFERROR(VLOOKUP(R37,'Listas Generales'!$B$40:$C$44,2,0),0)</f>
        <v>0</v>
      </c>
      <c r="T37" s="303">
        <f t="shared" si="0"/>
        <v>0</v>
      </c>
      <c r="U37" s="268" t="str">
        <f>IFERROR(VLOOKUP(T37,'Listas Generales'!$B$4:$C$7,2,0),"-")</f>
        <v>Sin clasificar</v>
      </c>
      <c r="V37" s="247"/>
      <c r="W37" s="248"/>
      <c r="X37" s="249"/>
      <c r="Y37" s="249"/>
      <c r="Z37" s="249"/>
      <c r="AA37" s="249"/>
      <c r="AB37" s="240"/>
      <c r="AC37" s="292"/>
      <c r="AD37" s="292"/>
      <c r="AE37" s="292"/>
      <c r="AF37" s="292"/>
      <c r="AG37" s="292"/>
      <c r="AH37" s="304"/>
      <c r="AI37" s="276"/>
      <c r="AJ37" s="304"/>
      <c r="AK37" s="276"/>
      <c r="AL37" s="292"/>
      <c r="AM37" s="250"/>
      <c r="AN37" s="269" t="str">
        <f>IF(ISERROR(VLOOKUP(AL37,'Listas Ley Transparencia'!$H$3:$M$17,2,0)),"",VLOOKUP(AL37,'Listas Ley Transparencia'!$H$3:$M$17,2,0))</f>
        <v/>
      </c>
      <c r="AO37" s="270" t="str">
        <f>IF(ISERROR(VLOOKUP(AL37,'Listas Ley Transparencia'!$H$3:$M$17,3,0)),"",VLOOKUP(AL37,'Listas Ley Transparencia'!$H$3:$M$17,3,0))</f>
        <v/>
      </c>
      <c r="AP37" s="270" t="str">
        <f>IF(ISERROR(VLOOKUP(AL37,'Listas Ley Transparencia'!$H$3:$M$17,4,0)),"",VLOOKUP(AL37,'Listas Ley Transparencia'!$H$3:$M$17,4,0))</f>
        <v/>
      </c>
      <c r="AQ37" s="271" t="str">
        <f>IF(ISERROR(VLOOKUP(AL37,'Listas Ley Transparencia'!$H$3:$M$17,6,0)),"",VLOOKUP(AL37,'Listas Ley Transparencia'!$H$3:$M$17,6,0))</f>
        <v/>
      </c>
      <c r="AR37" s="305"/>
      <c r="AS37" s="249"/>
      <c r="AT37" s="307"/>
      <c r="AU37" s="307"/>
      <c r="AV37" s="308"/>
      <c r="AW37" s="309"/>
      <c r="AX37" s="310"/>
      <c r="AY37" s="310"/>
      <c r="AZ37" s="273" t="str">
        <f t="shared" si="1"/>
        <v>No</v>
      </c>
    </row>
    <row r="38" spans="1:52" ht="93" customHeight="1">
      <c r="A38" s="241">
        <v>32</v>
      </c>
      <c r="B38" s="242"/>
      <c r="C38" s="244"/>
      <c r="D38" s="242"/>
      <c r="E38" s="243"/>
      <c r="F38" s="242"/>
      <c r="G38" s="242"/>
      <c r="H38" s="242"/>
      <c r="I38" s="242"/>
      <c r="J38" s="242"/>
      <c r="K38" s="254"/>
      <c r="L38" s="255"/>
      <c r="M38" s="317"/>
      <c r="N38" s="302"/>
      <c r="O38" s="291">
        <f>IFERROR(VLOOKUP(N38,'Listas Generales'!$B$25:$C$29,2,0),0)</f>
        <v>0</v>
      </c>
      <c r="P38" s="302"/>
      <c r="Q38" s="291">
        <f>IFERROR(VLOOKUP(P38,'Listas Generales'!$B$32:$C$36,2,0),0)</f>
        <v>0</v>
      </c>
      <c r="R38" s="302"/>
      <c r="S38" s="291">
        <f>IFERROR(VLOOKUP(R38,'Listas Generales'!$B$40:$C$44,2,0),0)</f>
        <v>0</v>
      </c>
      <c r="T38" s="303">
        <f t="shared" si="0"/>
        <v>0</v>
      </c>
      <c r="U38" s="268" t="str">
        <f>IFERROR(VLOOKUP(T38,'Listas Generales'!$B$4:$C$7,2,0),"-")</f>
        <v>Sin clasificar</v>
      </c>
      <c r="V38" s="247"/>
      <c r="W38" s="248"/>
      <c r="X38" s="249"/>
      <c r="Y38" s="249"/>
      <c r="Z38" s="249"/>
      <c r="AA38" s="249"/>
      <c r="AB38" s="240"/>
      <c r="AC38" s="292"/>
      <c r="AD38" s="292"/>
      <c r="AE38" s="292"/>
      <c r="AF38" s="292"/>
      <c r="AG38" s="292"/>
      <c r="AH38" s="304"/>
      <c r="AI38" s="276"/>
      <c r="AJ38" s="304"/>
      <c r="AK38" s="276"/>
      <c r="AL38" s="292"/>
      <c r="AM38" s="250"/>
      <c r="AN38" s="269" t="str">
        <f>IF(ISERROR(VLOOKUP(AL38,'Listas Ley Transparencia'!$H$3:$M$17,2,0)),"",VLOOKUP(AL38,'Listas Ley Transparencia'!$H$3:$M$17,2,0))</f>
        <v/>
      </c>
      <c r="AO38" s="270" t="str">
        <f>IF(ISERROR(VLOOKUP(AL38,'Listas Ley Transparencia'!$H$3:$M$17,3,0)),"",VLOOKUP(AL38,'Listas Ley Transparencia'!$H$3:$M$17,3,0))</f>
        <v/>
      </c>
      <c r="AP38" s="270" t="str">
        <f>IF(ISERROR(VLOOKUP(AL38,'Listas Ley Transparencia'!$H$3:$M$17,4,0)),"",VLOOKUP(AL38,'Listas Ley Transparencia'!$H$3:$M$17,4,0))</f>
        <v/>
      </c>
      <c r="AQ38" s="271" t="str">
        <f>IF(ISERROR(VLOOKUP(AL38,'Listas Ley Transparencia'!$H$3:$M$17,6,0)),"",VLOOKUP(AL38,'Listas Ley Transparencia'!$H$3:$M$17,6,0))</f>
        <v/>
      </c>
      <c r="AR38" s="305"/>
      <c r="AS38" s="249"/>
      <c r="AT38" s="307"/>
      <c r="AU38" s="307"/>
      <c r="AV38" s="308"/>
      <c r="AW38" s="309"/>
      <c r="AX38" s="310"/>
      <c r="AY38" s="310"/>
      <c r="AZ38" s="273" t="str">
        <f t="shared" si="1"/>
        <v>No</v>
      </c>
    </row>
    <row r="39" spans="1:52" ht="93" customHeight="1">
      <c r="A39" s="241">
        <v>33</v>
      </c>
      <c r="B39" s="242"/>
      <c r="C39" s="242"/>
      <c r="D39" s="242"/>
      <c r="E39" s="243"/>
      <c r="F39" s="242"/>
      <c r="G39" s="242"/>
      <c r="H39" s="242"/>
      <c r="I39" s="242"/>
      <c r="J39" s="242"/>
      <c r="K39" s="254"/>
      <c r="L39" s="255"/>
      <c r="M39" s="317"/>
      <c r="N39" s="302"/>
      <c r="O39" s="291">
        <f>IFERROR(VLOOKUP(N39,'Listas Generales'!$B$25:$C$29,2,0),0)</f>
        <v>0</v>
      </c>
      <c r="P39" s="302"/>
      <c r="Q39" s="291">
        <f>IFERROR(VLOOKUP(P39,'Listas Generales'!$B$32:$C$36,2,0),0)</f>
        <v>0</v>
      </c>
      <c r="R39" s="302"/>
      <c r="S39" s="291">
        <f>IFERROR(VLOOKUP(R39,'Listas Generales'!$B$40:$C$44,2,0),0)</f>
        <v>0</v>
      </c>
      <c r="T39" s="303">
        <f t="shared" si="0"/>
        <v>0</v>
      </c>
      <c r="U39" s="268" t="str">
        <f>IFERROR(VLOOKUP(T39,'Listas Generales'!$B$4:$C$7,2,0),"-")</f>
        <v>Sin clasificar</v>
      </c>
      <c r="V39" s="247"/>
      <c r="W39" s="248"/>
      <c r="X39" s="249"/>
      <c r="Y39" s="249"/>
      <c r="Z39" s="249"/>
      <c r="AA39" s="249"/>
      <c r="AB39" s="240"/>
      <c r="AC39" s="292"/>
      <c r="AD39" s="292"/>
      <c r="AE39" s="292"/>
      <c r="AF39" s="292"/>
      <c r="AG39" s="292"/>
      <c r="AH39" s="304"/>
      <c r="AI39" s="276"/>
      <c r="AJ39" s="304"/>
      <c r="AK39" s="276"/>
      <c r="AL39" s="292"/>
      <c r="AM39" s="250"/>
      <c r="AN39" s="269" t="str">
        <f>IF(ISERROR(VLOOKUP(AL39,'Listas Ley Transparencia'!$H$3:$M$17,2,0)),"",VLOOKUP(AL39,'Listas Ley Transparencia'!$H$3:$M$17,2,0))</f>
        <v/>
      </c>
      <c r="AO39" s="270" t="str">
        <f>IF(ISERROR(VLOOKUP(AL39,'Listas Ley Transparencia'!$H$3:$M$17,3,0)),"",VLOOKUP(AL39,'Listas Ley Transparencia'!$H$3:$M$17,3,0))</f>
        <v/>
      </c>
      <c r="AP39" s="270" t="str">
        <f>IF(ISERROR(VLOOKUP(AL39,'Listas Ley Transparencia'!$H$3:$M$17,4,0)),"",VLOOKUP(AL39,'Listas Ley Transparencia'!$H$3:$M$17,4,0))</f>
        <v/>
      </c>
      <c r="AQ39" s="271" t="str">
        <f>IF(ISERROR(VLOOKUP(AL39,'Listas Ley Transparencia'!$H$3:$M$17,6,0)),"",VLOOKUP(AL39,'Listas Ley Transparencia'!$H$3:$M$17,6,0))</f>
        <v/>
      </c>
      <c r="AR39" s="305"/>
      <c r="AS39" s="249"/>
      <c r="AT39" s="307"/>
      <c r="AU39" s="307"/>
      <c r="AV39" s="308"/>
      <c r="AW39" s="309"/>
      <c r="AX39" s="310"/>
      <c r="AY39" s="310"/>
      <c r="AZ39" s="273" t="str">
        <f t="shared" si="1"/>
        <v>No</v>
      </c>
    </row>
    <row r="40" spans="1:52" ht="93" customHeight="1">
      <c r="A40" s="241">
        <v>34</v>
      </c>
      <c r="B40" s="242"/>
      <c r="C40" s="244"/>
      <c r="D40" s="242"/>
      <c r="E40" s="243"/>
      <c r="F40" s="242"/>
      <c r="G40" s="242"/>
      <c r="H40" s="242"/>
      <c r="I40" s="242"/>
      <c r="J40" s="256"/>
      <c r="K40" s="254"/>
      <c r="L40" s="255"/>
      <c r="M40" s="317"/>
      <c r="N40" s="302"/>
      <c r="O40" s="291">
        <f>IFERROR(VLOOKUP(N40,'Listas Generales'!$B$25:$C$29,2,0),0)</f>
        <v>0</v>
      </c>
      <c r="P40" s="302"/>
      <c r="Q40" s="291">
        <f>IFERROR(VLOOKUP(P40,'Listas Generales'!$B$32:$C$36,2,0),0)</f>
        <v>0</v>
      </c>
      <c r="R40" s="302"/>
      <c r="S40" s="291">
        <f>IFERROR(VLOOKUP(R40,'Listas Generales'!$B$40:$C$44,2,0),0)</f>
        <v>0</v>
      </c>
      <c r="T40" s="303">
        <f t="shared" si="0"/>
        <v>0</v>
      </c>
      <c r="U40" s="268" t="str">
        <f>IFERROR(VLOOKUP(T40,'Listas Generales'!$B$4:$C$7,2,0),"-")</f>
        <v>Sin clasificar</v>
      </c>
      <c r="V40" s="247"/>
      <c r="W40" s="248"/>
      <c r="X40" s="249"/>
      <c r="Y40" s="249"/>
      <c r="Z40" s="249"/>
      <c r="AA40" s="249"/>
      <c r="AB40" s="240"/>
      <c r="AC40" s="292"/>
      <c r="AD40" s="292"/>
      <c r="AE40" s="292"/>
      <c r="AF40" s="292"/>
      <c r="AG40" s="292"/>
      <c r="AH40" s="304"/>
      <c r="AI40" s="276"/>
      <c r="AJ40" s="304"/>
      <c r="AK40" s="276"/>
      <c r="AL40" s="292"/>
      <c r="AM40" s="250"/>
      <c r="AN40" s="269" t="str">
        <f>IF(ISERROR(VLOOKUP(AL40,'Listas Ley Transparencia'!$H$3:$M$17,2,0)),"",VLOOKUP(AL40,'Listas Ley Transparencia'!$H$3:$M$17,2,0))</f>
        <v/>
      </c>
      <c r="AO40" s="270" t="str">
        <f>IF(ISERROR(VLOOKUP(AL40,'Listas Ley Transparencia'!$H$3:$M$17,3,0)),"",VLOOKUP(AL40,'Listas Ley Transparencia'!$H$3:$M$17,3,0))</f>
        <v/>
      </c>
      <c r="AP40" s="270" t="str">
        <f>IF(ISERROR(VLOOKUP(AL40,'Listas Ley Transparencia'!$H$3:$M$17,4,0)),"",VLOOKUP(AL40,'Listas Ley Transparencia'!$H$3:$M$17,4,0))</f>
        <v/>
      </c>
      <c r="AQ40" s="271" t="str">
        <f>IF(ISERROR(VLOOKUP(AL40,'Listas Ley Transparencia'!$H$3:$M$17,6,0)),"",VLOOKUP(AL40,'Listas Ley Transparencia'!$H$3:$M$17,6,0))</f>
        <v/>
      </c>
      <c r="AR40" s="305"/>
      <c r="AS40" s="249"/>
      <c r="AT40" s="307"/>
      <c r="AU40" s="307"/>
      <c r="AV40" s="308"/>
      <c r="AW40" s="309"/>
      <c r="AX40" s="310"/>
      <c r="AY40" s="310"/>
      <c r="AZ40" s="273" t="str">
        <f t="shared" si="1"/>
        <v>No</v>
      </c>
    </row>
    <row r="41" spans="1:52" ht="93" customHeight="1">
      <c r="A41" s="241">
        <v>35</v>
      </c>
      <c r="B41" s="242"/>
      <c r="C41" s="242"/>
      <c r="D41" s="244"/>
      <c r="E41" s="252"/>
      <c r="F41" s="244"/>
      <c r="G41" s="244"/>
      <c r="H41" s="244"/>
      <c r="I41" s="242"/>
      <c r="J41" s="253"/>
      <c r="K41" s="254"/>
      <c r="L41" s="255"/>
      <c r="M41" s="317"/>
      <c r="N41" s="302"/>
      <c r="O41" s="291">
        <f>IFERROR(VLOOKUP(N41,'Listas Generales'!$B$25:$C$29,2,0),0)</f>
        <v>0</v>
      </c>
      <c r="P41" s="302"/>
      <c r="Q41" s="291">
        <f>IFERROR(VLOOKUP(P41,'Listas Generales'!$B$32:$C$36,2,0),0)</f>
        <v>0</v>
      </c>
      <c r="R41" s="302"/>
      <c r="S41" s="291">
        <f>IFERROR(VLOOKUP(R41,'Listas Generales'!$B$40:$C$44,2,0),0)</f>
        <v>0</v>
      </c>
      <c r="T41" s="303">
        <f t="shared" si="0"/>
        <v>0</v>
      </c>
      <c r="U41" s="268" t="str">
        <f>IFERROR(VLOOKUP(T41,'Listas Generales'!$B$4:$C$7,2,0),"-")</f>
        <v>Sin clasificar</v>
      </c>
      <c r="V41" s="247"/>
      <c r="W41" s="248"/>
      <c r="X41" s="249"/>
      <c r="Y41" s="249"/>
      <c r="Z41" s="249"/>
      <c r="AA41" s="249"/>
      <c r="AB41" s="240"/>
      <c r="AC41" s="292"/>
      <c r="AD41" s="292"/>
      <c r="AE41" s="292"/>
      <c r="AF41" s="292"/>
      <c r="AG41" s="292"/>
      <c r="AH41" s="304"/>
      <c r="AI41" s="276"/>
      <c r="AJ41" s="304"/>
      <c r="AK41" s="276"/>
      <c r="AL41" s="292"/>
      <c r="AM41" s="250"/>
      <c r="AN41" s="269" t="str">
        <f>IF(ISERROR(VLOOKUP(AL41,'Listas Ley Transparencia'!$H$3:$M$17,2,0)),"",VLOOKUP(AL41,'Listas Ley Transparencia'!$H$3:$M$17,2,0))</f>
        <v/>
      </c>
      <c r="AO41" s="270" t="str">
        <f>IF(ISERROR(VLOOKUP(AL41,'Listas Ley Transparencia'!$H$3:$M$17,3,0)),"",VLOOKUP(AL41,'Listas Ley Transparencia'!$H$3:$M$17,3,0))</f>
        <v/>
      </c>
      <c r="AP41" s="270" t="str">
        <f>IF(ISERROR(VLOOKUP(AL41,'Listas Ley Transparencia'!$H$3:$M$17,4,0)),"",VLOOKUP(AL41,'Listas Ley Transparencia'!$H$3:$M$17,4,0))</f>
        <v/>
      </c>
      <c r="AQ41" s="271" t="str">
        <f>IF(ISERROR(VLOOKUP(AL41,'Listas Ley Transparencia'!$H$3:$M$17,6,0)),"",VLOOKUP(AL41,'Listas Ley Transparencia'!$H$3:$M$17,6,0))</f>
        <v/>
      </c>
      <c r="AR41" s="305"/>
      <c r="AS41" s="249"/>
      <c r="AT41" s="307"/>
      <c r="AU41" s="307"/>
      <c r="AV41" s="308"/>
      <c r="AW41" s="309"/>
      <c r="AX41" s="310"/>
      <c r="AY41" s="310"/>
      <c r="AZ41" s="273" t="str">
        <f t="shared" si="1"/>
        <v>No</v>
      </c>
    </row>
    <row r="42" spans="1:52" ht="93" customHeight="1">
      <c r="A42" s="241">
        <v>36</v>
      </c>
      <c r="B42" s="242"/>
      <c r="C42" s="244"/>
      <c r="D42" s="244"/>
      <c r="E42" s="252"/>
      <c r="F42" s="244"/>
      <c r="G42" s="244"/>
      <c r="H42" s="244"/>
      <c r="I42" s="242"/>
      <c r="J42" s="253"/>
      <c r="K42" s="254"/>
      <c r="L42" s="255"/>
      <c r="M42" s="317"/>
      <c r="N42" s="302"/>
      <c r="O42" s="291">
        <f>IFERROR(VLOOKUP(N42,'Listas Generales'!$B$25:$C$29,2,0),0)</f>
        <v>0</v>
      </c>
      <c r="P42" s="302"/>
      <c r="Q42" s="291">
        <f>IFERROR(VLOOKUP(P42,'Listas Generales'!$B$32:$C$36,2,0),0)</f>
        <v>0</v>
      </c>
      <c r="R42" s="302"/>
      <c r="S42" s="291">
        <f>IFERROR(VLOOKUP(R42,'Listas Generales'!$B$40:$C$44,2,0),0)</f>
        <v>0</v>
      </c>
      <c r="T42" s="303">
        <f t="shared" si="0"/>
        <v>0</v>
      </c>
      <c r="U42" s="268" t="str">
        <f>IFERROR(VLOOKUP(T42,'Listas Generales'!$B$4:$C$7,2,0),"-")</f>
        <v>Sin clasificar</v>
      </c>
      <c r="V42" s="247"/>
      <c r="W42" s="248"/>
      <c r="X42" s="249"/>
      <c r="Y42" s="249"/>
      <c r="Z42" s="249"/>
      <c r="AA42" s="249"/>
      <c r="AB42" s="240"/>
      <c r="AC42" s="292"/>
      <c r="AD42" s="292"/>
      <c r="AE42" s="292"/>
      <c r="AF42" s="292"/>
      <c r="AG42" s="292"/>
      <c r="AH42" s="304"/>
      <c r="AI42" s="276"/>
      <c r="AJ42" s="304"/>
      <c r="AK42" s="276"/>
      <c r="AL42" s="292"/>
      <c r="AM42" s="250"/>
      <c r="AN42" s="269" t="str">
        <f>IF(ISERROR(VLOOKUP(AL42,'Listas Ley Transparencia'!$H$3:$M$17,2,0)),"",VLOOKUP(AL42,'Listas Ley Transparencia'!$H$3:$M$17,2,0))</f>
        <v/>
      </c>
      <c r="AO42" s="270" t="str">
        <f>IF(ISERROR(VLOOKUP(AL42,'Listas Ley Transparencia'!$H$3:$M$17,3,0)),"",VLOOKUP(AL42,'Listas Ley Transparencia'!$H$3:$M$17,3,0))</f>
        <v/>
      </c>
      <c r="AP42" s="270" t="str">
        <f>IF(ISERROR(VLOOKUP(AL42,'Listas Ley Transparencia'!$H$3:$M$17,4,0)),"",VLOOKUP(AL42,'Listas Ley Transparencia'!$H$3:$M$17,4,0))</f>
        <v/>
      </c>
      <c r="AQ42" s="271" t="str">
        <f>IF(ISERROR(VLOOKUP(AL42,'Listas Ley Transparencia'!$H$3:$M$17,6,0)),"",VLOOKUP(AL42,'Listas Ley Transparencia'!$H$3:$M$17,6,0))</f>
        <v/>
      </c>
      <c r="AR42" s="305"/>
      <c r="AS42" s="249"/>
      <c r="AT42" s="307"/>
      <c r="AU42" s="307"/>
      <c r="AV42" s="308"/>
      <c r="AW42" s="309"/>
      <c r="AX42" s="310"/>
      <c r="AY42" s="310"/>
      <c r="AZ42" s="273" t="str">
        <f t="shared" si="1"/>
        <v>No</v>
      </c>
    </row>
    <row r="43" spans="1:52" ht="93" customHeight="1">
      <c r="A43" s="241">
        <v>37</v>
      </c>
      <c r="B43" s="242"/>
      <c r="C43" s="242"/>
      <c r="D43" s="244"/>
      <c r="E43" s="252"/>
      <c r="F43" s="244"/>
      <c r="G43" s="244"/>
      <c r="H43" s="244"/>
      <c r="I43" s="244"/>
      <c r="J43" s="253"/>
      <c r="K43" s="254"/>
      <c r="L43" s="255"/>
      <c r="M43" s="317"/>
      <c r="N43" s="302"/>
      <c r="O43" s="291">
        <f>IFERROR(VLOOKUP(N43,'Listas Generales'!$B$25:$C$29,2,0),0)</f>
        <v>0</v>
      </c>
      <c r="P43" s="302"/>
      <c r="Q43" s="291">
        <f>IFERROR(VLOOKUP(P43,'Listas Generales'!$B$32:$C$36,2,0),0)</f>
        <v>0</v>
      </c>
      <c r="R43" s="302"/>
      <c r="S43" s="291">
        <f>IFERROR(VLOOKUP(R43,'Listas Generales'!$B$40:$C$44,2,0),0)</f>
        <v>0</v>
      </c>
      <c r="T43" s="303">
        <f t="shared" si="0"/>
        <v>0</v>
      </c>
      <c r="U43" s="268" t="str">
        <f>IFERROR(VLOOKUP(T43,'Listas Generales'!$B$4:$C$7,2,0),"-")</f>
        <v>Sin clasificar</v>
      </c>
      <c r="V43" s="247"/>
      <c r="W43" s="248"/>
      <c r="X43" s="249"/>
      <c r="Y43" s="249"/>
      <c r="Z43" s="249"/>
      <c r="AA43" s="249"/>
      <c r="AB43" s="240"/>
      <c r="AC43" s="292"/>
      <c r="AD43" s="292"/>
      <c r="AE43" s="292"/>
      <c r="AF43" s="292"/>
      <c r="AG43" s="292"/>
      <c r="AH43" s="304"/>
      <c r="AI43" s="276"/>
      <c r="AJ43" s="304"/>
      <c r="AK43" s="276"/>
      <c r="AL43" s="292"/>
      <c r="AM43" s="250"/>
      <c r="AN43" s="269" t="str">
        <f>IF(ISERROR(VLOOKUP(AL43,'Listas Ley Transparencia'!$H$3:$M$17,2,0)),"",VLOOKUP(AL43,'Listas Ley Transparencia'!$H$3:$M$17,2,0))</f>
        <v/>
      </c>
      <c r="AO43" s="270" t="str">
        <f>IF(ISERROR(VLOOKUP(AL43,'Listas Ley Transparencia'!$H$3:$M$17,3,0)),"",VLOOKUP(AL43,'Listas Ley Transparencia'!$H$3:$M$17,3,0))</f>
        <v/>
      </c>
      <c r="AP43" s="270" t="str">
        <f>IF(ISERROR(VLOOKUP(AL43,'Listas Ley Transparencia'!$H$3:$M$17,4,0)),"",VLOOKUP(AL43,'Listas Ley Transparencia'!$H$3:$M$17,4,0))</f>
        <v/>
      </c>
      <c r="AQ43" s="271" t="str">
        <f>IF(ISERROR(VLOOKUP(AL43,'Listas Ley Transparencia'!$H$3:$M$17,6,0)),"",VLOOKUP(AL43,'Listas Ley Transparencia'!$H$3:$M$17,6,0))</f>
        <v/>
      </c>
      <c r="AR43" s="305"/>
      <c r="AS43" s="249"/>
      <c r="AT43" s="307"/>
      <c r="AU43" s="307"/>
      <c r="AV43" s="308"/>
      <c r="AW43" s="309"/>
      <c r="AX43" s="310"/>
      <c r="AY43" s="310"/>
      <c r="AZ43" s="273" t="str">
        <f t="shared" si="1"/>
        <v>No</v>
      </c>
    </row>
    <row r="44" spans="1:52" ht="93" customHeight="1">
      <c r="A44" s="241">
        <v>38</v>
      </c>
      <c r="B44" s="242"/>
      <c r="C44" s="244"/>
      <c r="D44" s="244"/>
      <c r="E44" s="244"/>
      <c r="F44" s="242"/>
      <c r="G44" s="242"/>
      <c r="H44" s="242"/>
      <c r="I44" s="244"/>
      <c r="J44" s="253"/>
      <c r="K44" s="254"/>
      <c r="L44" s="255"/>
      <c r="M44" s="317"/>
      <c r="N44" s="302"/>
      <c r="O44" s="291">
        <f>IFERROR(VLOOKUP(N44,'Listas Generales'!$B$25:$C$29,2,0),0)</f>
        <v>0</v>
      </c>
      <c r="P44" s="302"/>
      <c r="Q44" s="291">
        <f>IFERROR(VLOOKUP(P44,'Listas Generales'!$B$32:$C$36,2,0),0)</f>
        <v>0</v>
      </c>
      <c r="R44" s="302"/>
      <c r="S44" s="291">
        <f>IFERROR(VLOOKUP(R44,'Listas Generales'!$B$40:$C$44,2,0),0)</f>
        <v>0</v>
      </c>
      <c r="T44" s="303">
        <f t="shared" si="0"/>
        <v>0</v>
      </c>
      <c r="U44" s="268" t="str">
        <f>IFERROR(VLOOKUP(T44,'Listas Generales'!$B$4:$C$7,2,0),"-")</f>
        <v>Sin clasificar</v>
      </c>
      <c r="V44" s="247"/>
      <c r="W44" s="248"/>
      <c r="X44" s="249"/>
      <c r="Y44" s="249"/>
      <c r="Z44" s="249"/>
      <c r="AA44" s="249"/>
      <c r="AB44" s="240"/>
      <c r="AC44" s="292"/>
      <c r="AD44" s="292"/>
      <c r="AE44" s="292"/>
      <c r="AF44" s="292"/>
      <c r="AG44" s="292"/>
      <c r="AH44" s="304"/>
      <c r="AI44" s="276"/>
      <c r="AJ44" s="304"/>
      <c r="AK44" s="276"/>
      <c r="AL44" s="292"/>
      <c r="AM44" s="250"/>
      <c r="AN44" s="269" t="str">
        <f>IF(ISERROR(VLOOKUP(AL44,'Listas Ley Transparencia'!$H$3:$M$17,2,0)),"",VLOOKUP(AL44,'Listas Ley Transparencia'!$H$3:$M$17,2,0))</f>
        <v/>
      </c>
      <c r="AO44" s="270" t="str">
        <f>IF(ISERROR(VLOOKUP(AL44,'Listas Ley Transparencia'!$H$3:$M$17,3,0)),"",VLOOKUP(AL44,'Listas Ley Transparencia'!$H$3:$M$17,3,0))</f>
        <v/>
      </c>
      <c r="AP44" s="270" t="str">
        <f>IF(ISERROR(VLOOKUP(AL44,'Listas Ley Transparencia'!$H$3:$M$17,4,0)),"",VLOOKUP(AL44,'Listas Ley Transparencia'!$H$3:$M$17,4,0))</f>
        <v/>
      </c>
      <c r="AQ44" s="271" t="str">
        <f>IF(ISERROR(VLOOKUP(AL44,'Listas Ley Transparencia'!$H$3:$M$17,6,0)),"",VLOOKUP(AL44,'Listas Ley Transparencia'!$H$3:$M$17,6,0))</f>
        <v/>
      </c>
      <c r="AR44" s="305"/>
      <c r="AS44" s="249"/>
      <c r="AT44" s="307"/>
      <c r="AU44" s="307"/>
      <c r="AV44" s="308"/>
      <c r="AW44" s="309"/>
      <c r="AX44" s="310"/>
      <c r="AY44" s="310"/>
      <c r="AZ44" s="273" t="str">
        <f t="shared" si="1"/>
        <v>No</v>
      </c>
    </row>
    <row r="45" spans="1:52" ht="93" customHeight="1">
      <c r="A45" s="241">
        <v>39</v>
      </c>
      <c r="B45" s="242"/>
      <c r="C45" s="242"/>
      <c r="D45" s="242"/>
      <c r="E45" s="244"/>
      <c r="F45" s="244"/>
      <c r="G45" s="244"/>
      <c r="H45" s="244"/>
      <c r="I45" s="244"/>
      <c r="J45" s="256"/>
      <c r="K45" s="245"/>
      <c r="L45" s="246"/>
      <c r="M45" s="317"/>
      <c r="N45" s="302"/>
      <c r="O45" s="291">
        <f>IFERROR(VLOOKUP(N45,'Listas Generales'!$B$25:$C$29,2,0),0)</f>
        <v>0</v>
      </c>
      <c r="P45" s="302"/>
      <c r="Q45" s="291">
        <f>IFERROR(VLOOKUP(P45,'Listas Generales'!$B$32:$C$36,2,0),0)</f>
        <v>0</v>
      </c>
      <c r="R45" s="302"/>
      <c r="S45" s="291">
        <f>IFERROR(VLOOKUP(R45,'Listas Generales'!$B$40:$C$44,2,0),0)</f>
        <v>0</v>
      </c>
      <c r="T45" s="303">
        <f t="shared" si="0"/>
        <v>0</v>
      </c>
      <c r="U45" s="268" t="str">
        <f>IFERROR(VLOOKUP(T45,'Listas Generales'!$B$4:$C$7,2,0),"-")</f>
        <v>Sin clasificar</v>
      </c>
      <c r="V45" s="247"/>
      <c r="W45" s="248"/>
      <c r="X45" s="249"/>
      <c r="Y45" s="249"/>
      <c r="Z45" s="249"/>
      <c r="AA45" s="249"/>
      <c r="AB45" s="240"/>
      <c r="AC45" s="318"/>
      <c r="AD45" s="292"/>
      <c r="AE45" s="292"/>
      <c r="AF45" s="292"/>
      <c r="AG45" s="292"/>
      <c r="AH45" s="304"/>
      <c r="AI45" s="276"/>
      <c r="AJ45" s="304"/>
      <c r="AK45" s="276"/>
      <c r="AL45" s="292"/>
      <c r="AM45" s="250"/>
      <c r="AN45" s="269" t="str">
        <f>IF(ISERROR(VLOOKUP(AL45,'Listas Ley Transparencia'!$H$3:$M$17,2,0)),"",VLOOKUP(AL45,'Listas Ley Transparencia'!$H$3:$M$17,2,0))</f>
        <v/>
      </c>
      <c r="AO45" s="270" t="str">
        <f>IF(ISERROR(VLOOKUP(AL45,'Listas Ley Transparencia'!$H$3:$M$17,3,0)),"",VLOOKUP(AL45,'Listas Ley Transparencia'!$H$3:$M$17,3,0))</f>
        <v/>
      </c>
      <c r="AP45" s="270" t="str">
        <f>IF(ISERROR(VLOOKUP(AL45,'Listas Ley Transparencia'!$H$3:$M$17,4,0)),"",VLOOKUP(AL45,'Listas Ley Transparencia'!$H$3:$M$17,4,0))</f>
        <v/>
      </c>
      <c r="AQ45" s="271" t="str">
        <f>IF(ISERROR(VLOOKUP(AL45,'Listas Ley Transparencia'!$H$3:$M$17,6,0)),"",VLOOKUP(AL45,'Listas Ley Transparencia'!$H$3:$M$17,6,0))</f>
        <v/>
      </c>
      <c r="AR45" s="305"/>
      <c r="AS45" s="249"/>
      <c r="AT45" s="307"/>
      <c r="AU45" s="307"/>
      <c r="AV45" s="308"/>
      <c r="AW45" s="309"/>
      <c r="AX45" s="310"/>
      <c r="AY45" s="310"/>
      <c r="AZ45" s="273" t="str">
        <f t="shared" si="1"/>
        <v>No</v>
      </c>
    </row>
    <row r="46" spans="1:52" ht="93" customHeight="1">
      <c r="A46" s="241">
        <v>40</v>
      </c>
      <c r="B46" s="242"/>
      <c r="C46" s="244"/>
      <c r="D46" s="242"/>
      <c r="E46" s="244"/>
      <c r="F46" s="242"/>
      <c r="G46" s="242"/>
      <c r="H46" s="242"/>
      <c r="I46" s="244"/>
      <c r="J46" s="256"/>
      <c r="K46" s="245"/>
      <c r="L46" s="246"/>
      <c r="M46" s="317"/>
      <c r="N46" s="302"/>
      <c r="O46" s="291">
        <f>IFERROR(VLOOKUP(N46,'Listas Generales'!$B$25:$C$29,2,0),0)</f>
        <v>0</v>
      </c>
      <c r="P46" s="302"/>
      <c r="Q46" s="291">
        <f>IFERROR(VLOOKUP(P46,'Listas Generales'!$B$32:$C$36,2,0),0)</f>
        <v>0</v>
      </c>
      <c r="R46" s="302"/>
      <c r="S46" s="291">
        <f>IFERROR(VLOOKUP(R46,'Listas Generales'!$B$40:$C$44,2,0),0)</f>
        <v>0</v>
      </c>
      <c r="T46" s="303">
        <f t="shared" si="0"/>
        <v>0</v>
      </c>
      <c r="U46" s="268" t="str">
        <f>IFERROR(VLOOKUP(T46,'Listas Generales'!$B$4:$C$7,2,0),"-")</f>
        <v>Sin clasificar</v>
      </c>
      <c r="V46" s="247"/>
      <c r="W46" s="248"/>
      <c r="X46" s="249"/>
      <c r="Y46" s="249"/>
      <c r="Z46" s="249"/>
      <c r="AA46" s="249"/>
      <c r="AB46" s="240"/>
      <c r="AC46" s="318"/>
      <c r="AD46" s="292"/>
      <c r="AE46" s="292"/>
      <c r="AF46" s="292"/>
      <c r="AG46" s="292"/>
      <c r="AH46" s="304"/>
      <c r="AI46" s="276"/>
      <c r="AJ46" s="304"/>
      <c r="AK46" s="276"/>
      <c r="AL46" s="292"/>
      <c r="AM46" s="250"/>
      <c r="AN46" s="269" t="str">
        <f>IF(ISERROR(VLOOKUP(AL46,'Listas Ley Transparencia'!$H$3:$M$17,2,0)),"",VLOOKUP(AL46,'Listas Ley Transparencia'!$H$3:$M$17,2,0))</f>
        <v/>
      </c>
      <c r="AO46" s="270" t="str">
        <f>IF(ISERROR(VLOOKUP(AL46,'Listas Ley Transparencia'!$H$3:$M$17,3,0)),"",VLOOKUP(AL46,'Listas Ley Transparencia'!$H$3:$M$17,3,0))</f>
        <v/>
      </c>
      <c r="AP46" s="270" t="str">
        <f>IF(ISERROR(VLOOKUP(AL46,'Listas Ley Transparencia'!$H$3:$M$17,4,0)),"",VLOOKUP(AL46,'Listas Ley Transparencia'!$H$3:$M$17,4,0))</f>
        <v/>
      </c>
      <c r="AQ46" s="271" t="str">
        <f>IF(ISERROR(VLOOKUP(AL46,'Listas Ley Transparencia'!$H$3:$M$17,6,0)),"",VLOOKUP(AL46,'Listas Ley Transparencia'!$H$3:$M$17,6,0))</f>
        <v/>
      </c>
      <c r="AR46" s="305"/>
      <c r="AS46" s="249"/>
      <c r="AT46" s="307"/>
      <c r="AU46" s="307"/>
      <c r="AV46" s="308"/>
      <c r="AW46" s="309"/>
      <c r="AX46" s="310"/>
      <c r="AY46" s="310"/>
      <c r="AZ46" s="273" t="str">
        <f t="shared" si="1"/>
        <v>No</v>
      </c>
    </row>
    <row r="47" spans="1:52" ht="93" customHeight="1">
      <c r="A47" s="241">
        <v>41</v>
      </c>
      <c r="B47" s="242"/>
      <c r="C47" s="242"/>
      <c r="D47" s="242"/>
      <c r="E47" s="244"/>
      <c r="F47" s="242"/>
      <c r="G47" s="242"/>
      <c r="H47" s="242"/>
      <c r="I47" s="244"/>
      <c r="J47" s="256"/>
      <c r="K47" s="245"/>
      <c r="L47" s="246"/>
      <c r="M47" s="317"/>
      <c r="N47" s="302"/>
      <c r="O47" s="291">
        <f>IFERROR(VLOOKUP(N47,'Listas Generales'!$B$25:$C$29,2,0),0)</f>
        <v>0</v>
      </c>
      <c r="P47" s="302"/>
      <c r="Q47" s="291">
        <f>IFERROR(VLOOKUP(P47,'Listas Generales'!$B$32:$C$36,2,0),0)</f>
        <v>0</v>
      </c>
      <c r="R47" s="302"/>
      <c r="S47" s="291">
        <f>IFERROR(VLOOKUP(R47,'Listas Generales'!$B$40:$C$44,2,0),0)</f>
        <v>0</v>
      </c>
      <c r="T47" s="303">
        <f t="shared" si="0"/>
        <v>0</v>
      </c>
      <c r="U47" s="268" t="str">
        <f>IFERROR(VLOOKUP(T47,'Listas Generales'!$B$4:$C$7,2,0),"-")</f>
        <v>Sin clasificar</v>
      </c>
      <c r="V47" s="247"/>
      <c r="W47" s="248"/>
      <c r="X47" s="249"/>
      <c r="Y47" s="249"/>
      <c r="Z47" s="249"/>
      <c r="AA47" s="249"/>
      <c r="AB47" s="240"/>
      <c r="AC47" s="318"/>
      <c r="AD47" s="292"/>
      <c r="AE47" s="292"/>
      <c r="AF47" s="292"/>
      <c r="AG47" s="292"/>
      <c r="AH47" s="304"/>
      <c r="AI47" s="276"/>
      <c r="AJ47" s="304"/>
      <c r="AK47" s="276"/>
      <c r="AL47" s="292"/>
      <c r="AM47" s="250"/>
      <c r="AN47" s="269" t="str">
        <f>IF(ISERROR(VLOOKUP(AL47,'Listas Ley Transparencia'!$H$3:$M$17,2,0)),"",VLOOKUP(AL47,'Listas Ley Transparencia'!$H$3:$M$17,2,0))</f>
        <v/>
      </c>
      <c r="AO47" s="270" t="str">
        <f>IF(ISERROR(VLOOKUP(AL47,'Listas Ley Transparencia'!$H$3:$M$17,3,0)),"",VLOOKUP(AL47,'Listas Ley Transparencia'!$H$3:$M$17,3,0))</f>
        <v/>
      </c>
      <c r="AP47" s="270" t="str">
        <f>IF(ISERROR(VLOOKUP(AL47,'Listas Ley Transparencia'!$H$3:$M$17,4,0)),"",VLOOKUP(AL47,'Listas Ley Transparencia'!$H$3:$M$17,4,0))</f>
        <v/>
      </c>
      <c r="AQ47" s="271" t="str">
        <f>IF(ISERROR(VLOOKUP(AL47,'Listas Ley Transparencia'!$H$3:$M$17,6,0)),"",VLOOKUP(AL47,'Listas Ley Transparencia'!$H$3:$M$17,6,0))</f>
        <v/>
      </c>
      <c r="AR47" s="305"/>
      <c r="AS47" s="249"/>
      <c r="AT47" s="307"/>
      <c r="AU47" s="307"/>
      <c r="AV47" s="308"/>
      <c r="AW47" s="309"/>
      <c r="AX47" s="310"/>
      <c r="AY47" s="310"/>
      <c r="AZ47" s="273" t="str">
        <f t="shared" si="1"/>
        <v>No</v>
      </c>
    </row>
    <row r="48" spans="1:52" ht="93" customHeight="1">
      <c r="A48" s="241">
        <v>42</v>
      </c>
      <c r="B48" s="242"/>
      <c r="C48" s="244"/>
      <c r="D48" s="242"/>
      <c r="E48" s="244"/>
      <c r="F48" s="244"/>
      <c r="G48" s="244"/>
      <c r="H48" s="244"/>
      <c r="I48" s="244"/>
      <c r="J48" s="256"/>
      <c r="K48" s="245"/>
      <c r="L48" s="246"/>
      <c r="M48" s="317"/>
      <c r="N48" s="302"/>
      <c r="O48" s="291">
        <f>IFERROR(VLOOKUP(N48,'Listas Generales'!$B$25:$C$29,2,0),0)</f>
        <v>0</v>
      </c>
      <c r="P48" s="302"/>
      <c r="Q48" s="291">
        <f>IFERROR(VLOOKUP(P48,'Listas Generales'!$B$32:$C$36,2,0),0)</f>
        <v>0</v>
      </c>
      <c r="R48" s="302"/>
      <c r="S48" s="291">
        <f>IFERROR(VLOOKUP(R48,'Listas Generales'!$B$40:$C$44,2,0),0)</f>
        <v>0</v>
      </c>
      <c r="T48" s="303">
        <f t="shared" si="0"/>
        <v>0</v>
      </c>
      <c r="U48" s="268" t="str">
        <f>IFERROR(VLOOKUP(T48,'Listas Generales'!$B$4:$C$7,2,0),"-")</f>
        <v>Sin clasificar</v>
      </c>
      <c r="V48" s="247"/>
      <c r="W48" s="248"/>
      <c r="X48" s="249"/>
      <c r="Y48" s="249"/>
      <c r="Z48" s="249"/>
      <c r="AA48" s="249"/>
      <c r="AB48" s="240"/>
      <c r="AC48" s="318"/>
      <c r="AD48" s="292"/>
      <c r="AE48" s="292"/>
      <c r="AF48" s="292"/>
      <c r="AG48" s="292"/>
      <c r="AH48" s="304"/>
      <c r="AI48" s="276"/>
      <c r="AJ48" s="304"/>
      <c r="AK48" s="276"/>
      <c r="AL48" s="292"/>
      <c r="AM48" s="250"/>
      <c r="AN48" s="269" t="str">
        <f>IF(ISERROR(VLOOKUP(AL48,'Listas Ley Transparencia'!$H$3:$M$17,2,0)),"",VLOOKUP(AL48,'Listas Ley Transparencia'!$H$3:$M$17,2,0))</f>
        <v/>
      </c>
      <c r="AO48" s="270" t="str">
        <f>IF(ISERROR(VLOOKUP(AL48,'Listas Ley Transparencia'!$H$3:$M$17,3,0)),"",VLOOKUP(AL48,'Listas Ley Transparencia'!$H$3:$M$17,3,0))</f>
        <v/>
      </c>
      <c r="AP48" s="270" t="str">
        <f>IF(ISERROR(VLOOKUP(AL48,'Listas Ley Transparencia'!$H$3:$M$17,4,0)),"",VLOOKUP(AL48,'Listas Ley Transparencia'!$H$3:$M$17,4,0))</f>
        <v/>
      </c>
      <c r="AQ48" s="271" t="str">
        <f>IF(ISERROR(VLOOKUP(AL48,'Listas Ley Transparencia'!$H$3:$M$17,6,0)),"",VLOOKUP(AL48,'Listas Ley Transparencia'!$H$3:$M$17,6,0))</f>
        <v/>
      </c>
      <c r="AR48" s="305"/>
      <c r="AS48" s="249"/>
      <c r="AT48" s="307"/>
      <c r="AU48" s="307"/>
      <c r="AV48" s="308"/>
      <c r="AW48" s="309"/>
      <c r="AX48" s="310"/>
      <c r="AY48" s="310"/>
      <c r="AZ48" s="273" t="str">
        <f t="shared" si="1"/>
        <v>No</v>
      </c>
    </row>
    <row r="49" spans="1:52" ht="93" customHeight="1">
      <c r="A49" s="241">
        <v>43</v>
      </c>
      <c r="B49" s="242"/>
      <c r="C49" s="244"/>
      <c r="D49" s="242"/>
      <c r="E49" s="244"/>
      <c r="F49" s="242"/>
      <c r="G49" s="242"/>
      <c r="H49" s="242"/>
      <c r="I49" s="244"/>
      <c r="J49" s="256"/>
      <c r="K49" s="245"/>
      <c r="L49" s="246"/>
      <c r="M49" s="317"/>
      <c r="N49" s="302"/>
      <c r="O49" s="291">
        <f>IFERROR(VLOOKUP(N49,'Listas Generales'!$B$25:$C$29,2,0),0)</f>
        <v>0</v>
      </c>
      <c r="P49" s="302"/>
      <c r="Q49" s="291">
        <f>IFERROR(VLOOKUP(P49,'Listas Generales'!$B$32:$C$36,2,0),0)</f>
        <v>0</v>
      </c>
      <c r="R49" s="302"/>
      <c r="S49" s="291">
        <f>IFERROR(VLOOKUP(R49,'Listas Generales'!$B$40:$C$44,2,0),0)</f>
        <v>0</v>
      </c>
      <c r="T49" s="303">
        <f t="shared" si="0"/>
        <v>0</v>
      </c>
      <c r="U49" s="268" t="str">
        <f>IFERROR(VLOOKUP(T49,'Listas Generales'!$B$4:$C$7,2,0),"-")</f>
        <v>Sin clasificar</v>
      </c>
      <c r="V49" s="247"/>
      <c r="W49" s="248"/>
      <c r="X49" s="249"/>
      <c r="Y49" s="249"/>
      <c r="Z49" s="249"/>
      <c r="AA49" s="249"/>
      <c r="AB49" s="240"/>
      <c r="AC49" s="318"/>
      <c r="AD49" s="292"/>
      <c r="AE49" s="292"/>
      <c r="AF49" s="292"/>
      <c r="AG49" s="292"/>
      <c r="AH49" s="304"/>
      <c r="AI49" s="276"/>
      <c r="AJ49" s="304"/>
      <c r="AK49" s="276"/>
      <c r="AL49" s="292"/>
      <c r="AM49" s="250"/>
      <c r="AN49" s="269" t="str">
        <f>IF(ISERROR(VLOOKUP(AL49,'Listas Ley Transparencia'!$H$3:$M$17,2,0)),"",VLOOKUP(AL49,'Listas Ley Transparencia'!$H$3:$M$17,2,0))</f>
        <v/>
      </c>
      <c r="AO49" s="270" t="str">
        <f>IF(ISERROR(VLOOKUP(AL49,'Listas Ley Transparencia'!$H$3:$M$17,3,0)),"",VLOOKUP(AL49,'Listas Ley Transparencia'!$H$3:$M$17,3,0))</f>
        <v/>
      </c>
      <c r="AP49" s="270" t="str">
        <f>IF(ISERROR(VLOOKUP(AL49,'Listas Ley Transparencia'!$H$3:$M$17,4,0)),"",VLOOKUP(AL49,'Listas Ley Transparencia'!$H$3:$M$17,4,0))</f>
        <v/>
      </c>
      <c r="AQ49" s="271" t="str">
        <f>IF(ISERROR(VLOOKUP(AL49,'Listas Ley Transparencia'!$H$3:$M$17,6,0)),"",VLOOKUP(AL49,'Listas Ley Transparencia'!$H$3:$M$17,6,0))</f>
        <v/>
      </c>
      <c r="AR49" s="305"/>
      <c r="AS49" s="249"/>
      <c r="AT49" s="307"/>
      <c r="AU49" s="307"/>
      <c r="AV49" s="308"/>
      <c r="AW49" s="309"/>
      <c r="AX49" s="310"/>
      <c r="AY49" s="310"/>
      <c r="AZ49" s="273" t="str">
        <f t="shared" si="1"/>
        <v>No</v>
      </c>
    </row>
    <row r="50" spans="1:52" ht="93" customHeight="1">
      <c r="A50" s="241">
        <v>44</v>
      </c>
      <c r="B50" s="242"/>
      <c r="C50" s="242"/>
      <c r="D50" s="242"/>
      <c r="E50" s="243"/>
      <c r="F50" s="242"/>
      <c r="G50" s="242"/>
      <c r="H50" s="242"/>
      <c r="I50" s="244"/>
      <c r="J50" s="244"/>
      <c r="K50" s="245"/>
      <c r="L50" s="246"/>
      <c r="M50" s="317"/>
      <c r="N50" s="302"/>
      <c r="O50" s="291">
        <f>IFERROR(VLOOKUP(N50,'Listas Generales'!$B$25:$C$29,2,0),0)</f>
        <v>0</v>
      </c>
      <c r="P50" s="302"/>
      <c r="Q50" s="291">
        <f>IFERROR(VLOOKUP(P50,'Listas Generales'!$B$32:$C$36,2,0),0)</f>
        <v>0</v>
      </c>
      <c r="R50" s="302"/>
      <c r="S50" s="291">
        <f>IFERROR(VLOOKUP(R50,'Listas Generales'!$B$40:$C$44,2,0),0)</f>
        <v>0</v>
      </c>
      <c r="T50" s="303">
        <f t="shared" si="0"/>
        <v>0</v>
      </c>
      <c r="U50" s="302" t="str">
        <f>IFERROR(VLOOKUP(T50,'Listas Generales'!$B$4:$C$7,2,0),"-")</f>
        <v>Sin clasificar</v>
      </c>
      <c r="V50" s="247"/>
      <c r="W50" s="248"/>
      <c r="X50" s="249"/>
      <c r="Y50" s="249"/>
      <c r="Z50" s="249"/>
      <c r="AA50" s="249"/>
      <c r="AB50" s="240"/>
      <c r="AC50" s="318"/>
      <c r="AD50" s="292"/>
      <c r="AE50" s="292"/>
      <c r="AF50" s="292"/>
      <c r="AG50" s="292"/>
      <c r="AH50" s="304"/>
      <c r="AI50" s="276"/>
      <c r="AJ50" s="304"/>
      <c r="AK50" s="276"/>
      <c r="AL50" s="292"/>
      <c r="AM50" s="250"/>
      <c r="AN50" s="269" t="str">
        <f>IF(ISERROR(VLOOKUP(AL50,'Listas Ley Transparencia'!$H$3:$M$17,2,0)),"",VLOOKUP(AL50,'Listas Ley Transparencia'!$H$3:$M$17,2,0))</f>
        <v/>
      </c>
      <c r="AO50" s="270" t="str">
        <f>IF(ISERROR(VLOOKUP(AL50,'Listas Ley Transparencia'!$H$3:$M$17,3,0)),"",VLOOKUP(AL50,'Listas Ley Transparencia'!$H$3:$M$17,3,0))</f>
        <v/>
      </c>
      <c r="AP50" s="270" t="str">
        <f>IF(ISERROR(VLOOKUP(AL50,'Listas Ley Transparencia'!$H$3:$M$17,4,0)),"",VLOOKUP(AL50,'Listas Ley Transparencia'!$H$3:$M$17,4,0))</f>
        <v/>
      </c>
      <c r="AQ50" s="271" t="str">
        <f>IF(ISERROR(VLOOKUP(AL50,'Listas Ley Transparencia'!$H$3:$M$17,6,0)),"",VLOOKUP(AL50,'Listas Ley Transparencia'!$H$3:$M$17,6,0))</f>
        <v/>
      </c>
      <c r="AR50" s="305"/>
      <c r="AS50" s="249"/>
      <c r="AT50" s="307"/>
      <c r="AU50" s="307"/>
      <c r="AV50" s="308"/>
      <c r="AW50" s="309"/>
      <c r="AX50" s="310"/>
      <c r="AY50" s="310"/>
      <c r="AZ50" s="273" t="str">
        <f t="shared" si="1"/>
        <v>No</v>
      </c>
    </row>
    <row r="51" spans="1:52" ht="93" customHeight="1">
      <c r="A51" s="241">
        <v>45</v>
      </c>
      <c r="B51" s="242"/>
      <c r="C51" s="242"/>
      <c r="D51" s="242"/>
      <c r="E51" s="243"/>
      <c r="F51" s="242"/>
      <c r="G51" s="242"/>
      <c r="H51" s="242"/>
      <c r="I51" s="244"/>
      <c r="J51" s="244"/>
      <c r="K51" s="245"/>
      <c r="L51" s="246"/>
      <c r="M51" s="317"/>
      <c r="N51" s="302"/>
      <c r="O51" s="291">
        <f>IFERROR(VLOOKUP(N51,'Listas Generales'!$B$25:$C$29,2,0),0)</f>
        <v>0</v>
      </c>
      <c r="P51" s="302"/>
      <c r="Q51" s="291">
        <f>IFERROR(VLOOKUP(P51,'Listas Generales'!$B$32:$C$36,2,0),0)</f>
        <v>0</v>
      </c>
      <c r="R51" s="302"/>
      <c r="S51" s="291">
        <f>IFERROR(VLOOKUP(R51,'Listas Generales'!$B$40:$C$44,2,0),0)</f>
        <v>0</v>
      </c>
      <c r="T51" s="303">
        <f t="shared" si="0"/>
        <v>0</v>
      </c>
      <c r="U51" s="302" t="str">
        <f>IFERROR(VLOOKUP(T51,'Listas Generales'!$B$4:$C$7,2,0),"-")</f>
        <v>Sin clasificar</v>
      </c>
      <c r="V51" s="247"/>
      <c r="W51" s="248"/>
      <c r="X51" s="249"/>
      <c r="Y51" s="249"/>
      <c r="Z51" s="249"/>
      <c r="AA51" s="249"/>
      <c r="AB51" s="240"/>
      <c r="AC51" s="318"/>
      <c r="AD51" s="292"/>
      <c r="AE51" s="292"/>
      <c r="AF51" s="292"/>
      <c r="AG51" s="292"/>
      <c r="AH51" s="304"/>
      <c r="AI51" s="276"/>
      <c r="AJ51" s="304"/>
      <c r="AK51" s="276"/>
      <c r="AL51" s="292"/>
      <c r="AM51" s="250"/>
      <c r="AN51" s="269" t="str">
        <f>IF(ISERROR(VLOOKUP(AL51,'Listas Ley Transparencia'!$H$3:$M$17,2,0)),"",VLOOKUP(AL51,'Listas Ley Transparencia'!$H$3:$M$17,2,0))</f>
        <v/>
      </c>
      <c r="AO51" s="270" t="str">
        <f>IF(ISERROR(VLOOKUP(AL51,'Listas Ley Transparencia'!$H$3:$M$17,3,0)),"",VLOOKUP(AL51,'Listas Ley Transparencia'!$H$3:$M$17,3,0))</f>
        <v/>
      </c>
      <c r="AP51" s="270" t="str">
        <f>IF(ISERROR(VLOOKUP(AL51,'Listas Ley Transparencia'!$H$3:$M$17,4,0)),"",VLOOKUP(AL51,'Listas Ley Transparencia'!$H$3:$M$17,4,0))</f>
        <v/>
      </c>
      <c r="AQ51" s="271" t="str">
        <f>IF(ISERROR(VLOOKUP(AL51,'Listas Ley Transparencia'!$H$3:$M$17,6,0)),"",VLOOKUP(AL51,'Listas Ley Transparencia'!$H$3:$M$17,6,0))</f>
        <v/>
      </c>
      <c r="AR51" s="305"/>
      <c r="AS51" s="249"/>
      <c r="AT51" s="307"/>
      <c r="AU51" s="307"/>
      <c r="AV51" s="308"/>
      <c r="AW51" s="309"/>
      <c r="AX51" s="310"/>
      <c r="AY51" s="310"/>
      <c r="AZ51" s="273" t="str">
        <f t="shared" si="1"/>
        <v>No</v>
      </c>
    </row>
    <row r="52" spans="1:52" ht="93" customHeight="1">
      <c r="A52" s="241">
        <v>46</v>
      </c>
      <c r="B52" s="242"/>
      <c r="C52" s="242"/>
      <c r="D52" s="242"/>
      <c r="E52" s="243"/>
      <c r="F52" s="242"/>
      <c r="G52" s="242"/>
      <c r="H52" s="242"/>
      <c r="I52" s="244"/>
      <c r="J52" s="244"/>
      <c r="K52" s="245"/>
      <c r="L52" s="246"/>
      <c r="M52" s="317"/>
      <c r="N52" s="302"/>
      <c r="O52" s="291">
        <f>IFERROR(VLOOKUP(N52,'Listas Generales'!$B$25:$C$29,2,0),0)</f>
        <v>0</v>
      </c>
      <c r="P52" s="302"/>
      <c r="Q52" s="291">
        <f>IFERROR(VLOOKUP(P52,'Listas Generales'!$B$32:$C$36,2,0),0)</f>
        <v>0</v>
      </c>
      <c r="R52" s="302"/>
      <c r="S52" s="291">
        <f>IFERROR(VLOOKUP(R52,'Listas Generales'!$B$40:$C$44,2,0),0)</f>
        <v>0</v>
      </c>
      <c r="T52" s="303">
        <f t="shared" si="0"/>
        <v>0</v>
      </c>
      <c r="U52" s="302" t="str">
        <f>IFERROR(VLOOKUP(T52,'Listas Generales'!$B$4:$C$7,2,0),"-")</f>
        <v>Sin clasificar</v>
      </c>
      <c r="V52" s="247"/>
      <c r="W52" s="248"/>
      <c r="X52" s="249"/>
      <c r="Y52" s="249"/>
      <c r="Z52" s="249"/>
      <c r="AA52" s="249"/>
      <c r="AB52" s="240"/>
      <c r="AC52" s="318"/>
      <c r="AD52" s="292"/>
      <c r="AE52" s="292"/>
      <c r="AF52" s="292"/>
      <c r="AG52" s="292"/>
      <c r="AH52" s="304"/>
      <c r="AI52" s="276"/>
      <c r="AJ52" s="304"/>
      <c r="AK52" s="276"/>
      <c r="AL52" s="292"/>
      <c r="AM52" s="250"/>
      <c r="AN52" s="269" t="str">
        <f>IF(ISERROR(VLOOKUP(AL52,'Listas Ley Transparencia'!$H$3:$M$17,2,0)),"",VLOOKUP(AL52,'Listas Ley Transparencia'!$H$3:$M$17,2,0))</f>
        <v/>
      </c>
      <c r="AO52" s="270" t="str">
        <f>IF(ISERROR(VLOOKUP(AL52,'Listas Ley Transparencia'!$H$3:$M$17,3,0)),"",VLOOKUP(AL52,'Listas Ley Transparencia'!$H$3:$M$17,3,0))</f>
        <v/>
      </c>
      <c r="AP52" s="270" t="str">
        <f>IF(ISERROR(VLOOKUP(AL52,'Listas Ley Transparencia'!$H$3:$M$17,4,0)),"",VLOOKUP(AL52,'Listas Ley Transparencia'!$H$3:$M$17,4,0))</f>
        <v/>
      </c>
      <c r="AQ52" s="271" t="str">
        <f>IF(ISERROR(VLOOKUP(AL52,'Listas Ley Transparencia'!$H$3:$M$17,6,0)),"",VLOOKUP(AL52,'Listas Ley Transparencia'!$H$3:$M$17,6,0))</f>
        <v/>
      </c>
      <c r="AR52" s="305"/>
      <c r="AS52" s="249"/>
      <c r="AT52" s="307"/>
      <c r="AU52" s="307"/>
      <c r="AV52" s="308"/>
      <c r="AW52" s="309"/>
      <c r="AX52" s="310"/>
      <c r="AY52" s="310"/>
      <c r="AZ52" s="273" t="str">
        <f t="shared" si="1"/>
        <v>No</v>
      </c>
    </row>
    <row r="53" spans="1:52" ht="93" customHeight="1">
      <c r="A53" s="241">
        <v>47</v>
      </c>
      <c r="B53" s="242"/>
      <c r="C53" s="242"/>
      <c r="D53" s="242"/>
      <c r="E53" s="243"/>
      <c r="F53" s="242"/>
      <c r="G53" s="242"/>
      <c r="H53" s="242"/>
      <c r="I53" s="244"/>
      <c r="J53" s="244"/>
      <c r="K53" s="245"/>
      <c r="L53" s="246"/>
      <c r="M53" s="317"/>
      <c r="N53" s="302"/>
      <c r="O53" s="291">
        <f>IFERROR(VLOOKUP(N53,'Listas Generales'!$B$25:$C$29,2,0),0)</f>
        <v>0</v>
      </c>
      <c r="P53" s="302"/>
      <c r="Q53" s="291">
        <f>IFERROR(VLOOKUP(P53,'Listas Generales'!$B$32:$C$36,2,0),0)</f>
        <v>0</v>
      </c>
      <c r="R53" s="302"/>
      <c r="S53" s="291">
        <f>IFERROR(VLOOKUP(R53,'Listas Generales'!$B$40:$C$44,2,0),0)</f>
        <v>0</v>
      </c>
      <c r="T53" s="303">
        <f t="shared" si="0"/>
        <v>0</v>
      </c>
      <c r="U53" s="302" t="str">
        <f>IFERROR(VLOOKUP(T53,'Listas Generales'!$B$4:$C$7,2,0),"-")</f>
        <v>Sin clasificar</v>
      </c>
      <c r="V53" s="247"/>
      <c r="W53" s="248"/>
      <c r="X53" s="249"/>
      <c r="Y53" s="249"/>
      <c r="Z53" s="249"/>
      <c r="AA53" s="249"/>
      <c r="AB53" s="240"/>
      <c r="AC53" s="318"/>
      <c r="AD53" s="292"/>
      <c r="AE53" s="292"/>
      <c r="AF53" s="292"/>
      <c r="AG53" s="292"/>
      <c r="AH53" s="304"/>
      <c r="AI53" s="276"/>
      <c r="AJ53" s="304"/>
      <c r="AK53" s="276"/>
      <c r="AL53" s="292"/>
      <c r="AM53" s="250"/>
      <c r="AN53" s="269" t="str">
        <f>IF(ISERROR(VLOOKUP(AL53,'Listas Ley Transparencia'!$H$3:$M$17,2,0)),"",VLOOKUP(AL53,'Listas Ley Transparencia'!$H$3:$M$17,2,0))</f>
        <v/>
      </c>
      <c r="AO53" s="270" t="str">
        <f>IF(ISERROR(VLOOKUP(AL53,'Listas Ley Transparencia'!$H$3:$M$17,3,0)),"",VLOOKUP(AL53,'Listas Ley Transparencia'!$H$3:$M$17,3,0))</f>
        <v/>
      </c>
      <c r="AP53" s="270" t="str">
        <f>IF(ISERROR(VLOOKUP(AL53,'Listas Ley Transparencia'!$H$3:$M$17,4,0)),"",VLOOKUP(AL53,'Listas Ley Transparencia'!$H$3:$M$17,4,0))</f>
        <v/>
      </c>
      <c r="AQ53" s="271" t="str">
        <f>IF(ISERROR(VLOOKUP(AL53,'Listas Ley Transparencia'!$H$3:$M$17,6,0)),"",VLOOKUP(AL53,'Listas Ley Transparencia'!$H$3:$M$17,6,0))</f>
        <v/>
      </c>
      <c r="AR53" s="305"/>
      <c r="AS53" s="249"/>
      <c r="AT53" s="307"/>
      <c r="AU53" s="307"/>
      <c r="AV53" s="308"/>
      <c r="AW53" s="309"/>
      <c r="AX53" s="310"/>
      <c r="AY53" s="310"/>
      <c r="AZ53" s="273" t="str">
        <f t="shared" si="1"/>
        <v>No</v>
      </c>
    </row>
    <row r="54" spans="1:52" ht="93" customHeight="1">
      <c r="A54" s="241">
        <v>48</v>
      </c>
      <c r="B54" s="242"/>
      <c r="C54" s="242"/>
      <c r="D54" s="257"/>
      <c r="E54" s="243"/>
      <c r="F54" s="242"/>
      <c r="G54" s="242"/>
      <c r="H54" s="242"/>
      <c r="I54" s="253"/>
      <c r="J54" s="253"/>
      <c r="K54" s="245"/>
      <c r="L54" s="246"/>
      <c r="M54" s="317"/>
      <c r="N54" s="302"/>
      <c r="O54" s="291">
        <f>IFERROR(VLOOKUP(N54,'Listas Generales'!$B$25:$C$29,2,0),0)</f>
        <v>0</v>
      </c>
      <c r="P54" s="302"/>
      <c r="Q54" s="291">
        <f>IFERROR(VLOOKUP(P54,'Listas Generales'!$B$32:$C$36,2,0),0)</f>
        <v>0</v>
      </c>
      <c r="R54" s="302"/>
      <c r="S54" s="291">
        <f>IFERROR(VLOOKUP(R54,'Listas Generales'!$B$40:$C$44,2,0),0)</f>
        <v>0</v>
      </c>
      <c r="T54" s="303">
        <f t="shared" si="0"/>
        <v>0</v>
      </c>
      <c r="U54" s="302" t="str">
        <f>IFERROR(VLOOKUP(T54,'Listas Generales'!$B$4:$C$7,2,0),"-")</f>
        <v>Sin clasificar</v>
      </c>
      <c r="V54" s="247"/>
      <c r="W54" s="248"/>
      <c r="X54" s="249"/>
      <c r="Y54" s="249"/>
      <c r="Z54" s="249"/>
      <c r="AA54" s="249"/>
      <c r="AB54" s="240"/>
      <c r="AC54" s="318"/>
      <c r="AD54" s="292"/>
      <c r="AE54" s="292"/>
      <c r="AF54" s="292"/>
      <c r="AG54" s="292"/>
      <c r="AH54" s="304"/>
      <c r="AI54" s="276"/>
      <c r="AJ54" s="304"/>
      <c r="AK54" s="276"/>
      <c r="AL54" s="292"/>
      <c r="AM54" s="250"/>
      <c r="AN54" s="269" t="str">
        <f>IF(ISERROR(VLOOKUP(AL54,'Listas Ley Transparencia'!$H$3:$M$17,2,0)),"",VLOOKUP(AL54,'Listas Ley Transparencia'!$H$3:$M$17,2,0))</f>
        <v/>
      </c>
      <c r="AO54" s="270" t="str">
        <f>IF(ISERROR(VLOOKUP(AL54,'Listas Ley Transparencia'!$H$3:$M$17,3,0)),"",VLOOKUP(AL54,'Listas Ley Transparencia'!$H$3:$M$17,3,0))</f>
        <v/>
      </c>
      <c r="AP54" s="270" t="str">
        <f>IF(ISERROR(VLOOKUP(AL54,'Listas Ley Transparencia'!$H$3:$M$17,4,0)),"",VLOOKUP(AL54,'Listas Ley Transparencia'!$H$3:$M$17,4,0))</f>
        <v/>
      </c>
      <c r="AQ54" s="271" t="str">
        <f>IF(ISERROR(VLOOKUP(AL54,'Listas Ley Transparencia'!$H$3:$M$17,6,0)),"",VLOOKUP(AL54,'Listas Ley Transparencia'!$H$3:$M$17,6,0))</f>
        <v/>
      </c>
      <c r="AR54" s="305"/>
      <c r="AS54" s="249"/>
      <c r="AT54" s="307"/>
      <c r="AU54" s="307"/>
      <c r="AV54" s="308"/>
      <c r="AW54" s="309"/>
      <c r="AX54" s="310"/>
      <c r="AY54" s="310"/>
      <c r="AZ54" s="273" t="str">
        <f t="shared" si="1"/>
        <v>No</v>
      </c>
    </row>
    <row r="55" spans="1:52" ht="93" customHeight="1">
      <c r="A55" s="241">
        <v>49</v>
      </c>
      <c r="B55" s="242"/>
      <c r="C55" s="242"/>
      <c r="D55" s="257"/>
      <c r="E55" s="243"/>
      <c r="F55" s="242"/>
      <c r="G55" s="242"/>
      <c r="H55" s="242"/>
      <c r="I55" s="253"/>
      <c r="J55" s="253"/>
      <c r="K55" s="245"/>
      <c r="L55" s="246"/>
      <c r="M55" s="317"/>
      <c r="N55" s="302"/>
      <c r="O55" s="291">
        <f>IFERROR(VLOOKUP(N55,'Listas Generales'!$B$25:$C$29,2,0),0)</f>
        <v>0</v>
      </c>
      <c r="P55" s="302"/>
      <c r="Q55" s="291">
        <f>IFERROR(VLOOKUP(P55,'Listas Generales'!$B$32:$C$36,2,0),0)</f>
        <v>0</v>
      </c>
      <c r="R55" s="302"/>
      <c r="S55" s="291">
        <f>IFERROR(VLOOKUP(R55,'Listas Generales'!$B$40:$C$44,2,0),0)</f>
        <v>0</v>
      </c>
      <c r="T55" s="303">
        <f t="shared" si="0"/>
        <v>0</v>
      </c>
      <c r="U55" s="302" t="str">
        <f>IFERROR(VLOOKUP(T55,'Listas Generales'!$B$4:$C$7,2,0),"-")</f>
        <v>Sin clasificar</v>
      </c>
      <c r="V55" s="247"/>
      <c r="W55" s="248"/>
      <c r="X55" s="249"/>
      <c r="Y55" s="249"/>
      <c r="Z55" s="249"/>
      <c r="AA55" s="249"/>
      <c r="AB55" s="240"/>
      <c r="AC55" s="318"/>
      <c r="AD55" s="292"/>
      <c r="AE55" s="292"/>
      <c r="AF55" s="292"/>
      <c r="AG55" s="292"/>
      <c r="AH55" s="304"/>
      <c r="AI55" s="276"/>
      <c r="AJ55" s="304"/>
      <c r="AK55" s="276"/>
      <c r="AL55" s="292"/>
      <c r="AM55" s="250"/>
      <c r="AN55" s="269" t="str">
        <f>IF(ISERROR(VLOOKUP(AL55,'Listas Ley Transparencia'!$H$3:$M$17,2,0)),"",VLOOKUP(AL55,'Listas Ley Transparencia'!$H$3:$M$17,2,0))</f>
        <v/>
      </c>
      <c r="AO55" s="270" t="str">
        <f>IF(ISERROR(VLOOKUP(AL55,'Listas Ley Transparencia'!$H$3:$M$17,3,0)),"",VLOOKUP(AL55,'Listas Ley Transparencia'!$H$3:$M$17,3,0))</f>
        <v/>
      </c>
      <c r="AP55" s="270" t="str">
        <f>IF(ISERROR(VLOOKUP(AL55,'Listas Ley Transparencia'!$H$3:$M$17,4,0)),"",VLOOKUP(AL55,'Listas Ley Transparencia'!$H$3:$M$17,4,0))</f>
        <v/>
      </c>
      <c r="AQ55" s="271" t="str">
        <f>IF(ISERROR(VLOOKUP(AL55,'Listas Ley Transparencia'!$H$3:$M$17,6,0)),"",VLOOKUP(AL55,'Listas Ley Transparencia'!$H$3:$M$17,6,0))</f>
        <v/>
      </c>
      <c r="AR55" s="305"/>
      <c r="AS55" s="249"/>
      <c r="AT55" s="307"/>
      <c r="AU55" s="307"/>
      <c r="AV55" s="308"/>
      <c r="AW55" s="309"/>
      <c r="AX55" s="310"/>
      <c r="AY55" s="310"/>
      <c r="AZ55" s="273" t="str">
        <f t="shared" si="1"/>
        <v>No</v>
      </c>
    </row>
    <row r="56" spans="1:52" ht="93" customHeight="1">
      <c r="A56" s="241">
        <v>50</v>
      </c>
      <c r="B56" s="242"/>
      <c r="C56" s="242"/>
      <c r="D56" s="257"/>
      <c r="E56" s="243"/>
      <c r="F56" s="242"/>
      <c r="G56" s="242"/>
      <c r="H56" s="242"/>
      <c r="I56" s="253"/>
      <c r="J56" s="253"/>
      <c r="K56" s="245"/>
      <c r="L56" s="246"/>
      <c r="M56" s="317"/>
      <c r="N56" s="302"/>
      <c r="O56" s="291">
        <f>IFERROR(VLOOKUP(N56,'Listas Generales'!$B$25:$C$29,2,0),0)</f>
        <v>0</v>
      </c>
      <c r="P56" s="302"/>
      <c r="Q56" s="291">
        <f>IFERROR(VLOOKUP(P56,'Listas Generales'!$B$32:$C$36,2,0),0)</f>
        <v>0</v>
      </c>
      <c r="R56" s="302"/>
      <c r="S56" s="291">
        <f>IFERROR(VLOOKUP(R56,'Listas Generales'!$B$40:$C$44,2,0),0)</f>
        <v>0</v>
      </c>
      <c r="T56" s="303">
        <f t="shared" si="0"/>
        <v>0</v>
      </c>
      <c r="U56" s="302" t="str">
        <f>IFERROR(VLOOKUP(T56,'Listas Generales'!$B$4:$C$7,2,0),"-")</f>
        <v>Sin clasificar</v>
      </c>
      <c r="V56" s="247"/>
      <c r="W56" s="248"/>
      <c r="X56" s="249"/>
      <c r="Y56" s="249"/>
      <c r="Z56" s="249"/>
      <c r="AA56" s="249"/>
      <c r="AB56" s="240"/>
      <c r="AC56" s="318"/>
      <c r="AD56" s="292"/>
      <c r="AE56" s="292"/>
      <c r="AF56" s="292"/>
      <c r="AG56" s="292"/>
      <c r="AH56" s="304"/>
      <c r="AI56" s="276"/>
      <c r="AJ56" s="304"/>
      <c r="AK56" s="276"/>
      <c r="AL56" s="292"/>
      <c r="AM56" s="250"/>
      <c r="AN56" s="269" t="str">
        <f>IF(ISERROR(VLOOKUP(AL56,'Listas Ley Transparencia'!$H$3:$M$17,2,0)),"",VLOOKUP(AL56,'Listas Ley Transparencia'!$H$3:$M$17,2,0))</f>
        <v/>
      </c>
      <c r="AO56" s="270" t="str">
        <f>IF(ISERROR(VLOOKUP(AL56,'Listas Ley Transparencia'!$H$3:$M$17,3,0)),"",VLOOKUP(AL56,'Listas Ley Transparencia'!$H$3:$M$17,3,0))</f>
        <v/>
      </c>
      <c r="AP56" s="270" t="str">
        <f>IF(ISERROR(VLOOKUP(AL56,'Listas Ley Transparencia'!$H$3:$M$17,4,0)),"",VLOOKUP(AL56,'Listas Ley Transparencia'!$H$3:$M$17,4,0))</f>
        <v/>
      </c>
      <c r="AQ56" s="271" t="str">
        <f>IF(ISERROR(VLOOKUP(AL56,'Listas Ley Transparencia'!$H$3:$M$17,6,0)),"",VLOOKUP(AL56,'Listas Ley Transparencia'!$H$3:$M$17,6,0))</f>
        <v/>
      </c>
      <c r="AR56" s="305"/>
      <c r="AS56" s="249"/>
      <c r="AT56" s="307"/>
      <c r="AU56" s="307"/>
      <c r="AV56" s="308"/>
      <c r="AW56" s="309"/>
      <c r="AX56" s="310"/>
      <c r="AY56" s="310"/>
      <c r="AZ56" s="273" t="str">
        <f t="shared" si="1"/>
        <v>No</v>
      </c>
    </row>
    <row r="57" spans="1:52" ht="93" customHeight="1">
      <c r="A57" s="241">
        <v>51</v>
      </c>
      <c r="B57" s="242"/>
      <c r="C57" s="242"/>
      <c r="D57" s="257"/>
      <c r="E57" s="243"/>
      <c r="F57" s="242"/>
      <c r="G57" s="242"/>
      <c r="H57" s="242"/>
      <c r="I57" s="253"/>
      <c r="J57" s="253"/>
      <c r="K57" s="245"/>
      <c r="L57" s="246"/>
      <c r="M57" s="317"/>
      <c r="N57" s="302"/>
      <c r="O57" s="291">
        <f>IFERROR(VLOOKUP(N57,'Listas Generales'!$B$25:$C$29,2,0),0)</f>
        <v>0</v>
      </c>
      <c r="P57" s="302"/>
      <c r="Q57" s="291">
        <f>IFERROR(VLOOKUP(P57,'Listas Generales'!$B$32:$C$36,2,0),0)</f>
        <v>0</v>
      </c>
      <c r="R57" s="302"/>
      <c r="S57" s="291">
        <f>IFERROR(VLOOKUP(R57,'Listas Generales'!$B$40:$C$44,2,0),0)</f>
        <v>0</v>
      </c>
      <c r="T57" s="303">
        <f t="shared" si="0"/>
        <v>0</v>
      </c>
      <c r="U57" s="302" t="str">
        <f>IFERROR(VLOOKUP(T57,'Listas Generales'!$B$4:$C$7,2,0),"-")</f>
        <v>Sin clasificar</v>
      </c>
      <c r="V57" s="247"/>
      <c r="W57" s="248"/>
      <c r="X57" s="249"/>
      <c r="Y57" s="249"/>
      <c r="Z57" s="249"/>
      <c r="AA57" s="249"/>
      <c r="AB57" s="240"/>
      <c r="AC57" s="318"/>
      <c r="AD57" s="292"/>
      <c r="AE57" s="292"/>
      <c r="AF57" s="292"/>
      <c r="AG57" s="292"/>
      <c r="AH57" s="304"/>
      <c r="AI57" s="276"/>
      <c r="AJ57" s="304"/>
      <c r="AK57" s="276"/>
      <c r="AL57" s="292"/>
      <c r="AM57" s="250"/>
      <c r="AN57" s="269" t="str">
        <f>IF(ISERROR(VLOOKUP(AL57,'Listas Ley Transparencia'!$H$3:$M$17,2,0)),"",VLOOKUP(AL57,'Listas Ley Transparencia'!$H$3:$M$17,2,0))</f>
        <v/>
      </c>
      <c r="AO57" s="270" t="str">
        <f>IF(ISERROR(VLOOKUP(AL57,'Listas Ley Transparencia'!$H$3:$M$17,3,0)),"",VLOOKUP(AL57,'Listas Ley Transparencia'!$H$3:$M$17,3,0))</f>
        <v/>
      </c>
      <c r="AP57" s="270" t="str">
        <f>IF(ISERROR(VLOOKUP(AL57,'Listas Ley Transparencia'!$H$3:$M$17,4,0)),"",VLOOKUP(AL57,'Listas Ley Transparencia'!$H$3:$M$17,4,0))</f>
        <v/>
      </c>
      <c r="AQ57" s="271" t="str">
        <f>IF(ISERROR(VLOOKUP(AL57,'Listas Ley Transparencia'!$H$3:$M$17,6,0)),"",VLOOKUP(AL57,'Listas Ley Transparencia'!$H$3:$M$17,6,0))</f>
        <v/>
      </c>
      <c r="AR57" s="305"/>
      <c r="AS57" s="249"/>
      <c r="AT57" s="307"/>
      <c r="AU57" s="307"/>
      <c r="AV57" s="308"/>
      <c r="AW57" s="309"/>
      <c r="AX57" s="310"/>
      <c r="AY57" s="310"/>
      <c r="AZ57" s="273" t="str">
        <f t="shared" si="1"/>
        <v>No</v>
      </c>
    </row>
    <row r="58" spans="1:52" ht="93" customHeight="1">
      <c r="A58" s="241">
        <v>52</v>
      </c>
      <c r="B58" s="242"/>
      <c r="C58" s="242"/>
      <c r="D58" s="257"/>
      <c r="E58" s="243"/>
      <c r="F58" s="242"/>
      <c r="G58" s="242"/>
      <c r="H58" s="242"/>
      <c r="I58" s="253"/>
      <c r="J58" s="253"/>
      <c r="K58" s="245"/>
      <c r="L58" s="246"/>
      <c r="M58" s="317"/>
      <c r="N58" s="302"/>
      <c r="O58" s="291">
        <f>IFERROR(VLOOKUP(N58,'Listas Generales'!$B$25:$C$29,2,0),0)</f>
        <v>0</v>
      </c>
      <c r="P58" s="302"/>
      <c r="Q58" s="291">
        <f>IFERROR(VLOOKUP(P58,'Listas Generales'!$B$32:$C$36,2,0),0)</f>
        <v>0</v>
      </c>
      <c r="R58" s="302"/>
      <c r="S58" s="291">
        <f>IFERROR(VLOOKUP(R58,'Listas Generales'!$B$40:$C$44,2,0),0)</f>
        <v>0</v>
      </c>
      <c r="T58" s="303">
        <f t="shared" si="0"/>
        <v>0</v>
      </c>
      <c r="U58" s="302" t="str">
        <f>IFERROR(VLOOKUP(T58,'Listas Generales'!$B$4:$C$7,2,0),"-")</f>
        <v>Sin clasificar</v>
      </c>
      <c r="V58" s="247"/>
      <c r="W58" s="248"/>
      <c r="X58" s="249"/>
      <c r="Y58" s="249"/>
      <c r="Z58" s="249"/>
      <c r="AA58" s="249"/>
      <c r="AB58" s="240"/>
      <c r="AC58" s="318"/>
      <c r="AD58" s="292"/>
      <c r="AE58" s="292"/>
      <c r="AF58" s="292"/>
      <c r="AG58" s="292"/>
      <c r="AH58" s="304"/>
      <c r="AI58" s="276"/>
      <c r="AJ58" s="304"/>
      <c r="AK58" s="276"/>
      <c r="AL58" s="292"/>
      <c r="AM58" s="250"/>
      <c r="AN58" s="269" t="str">
        <f>IF(ISERROR(VLOOKUP(AL58,'Listas Ley Transparencia'!$H$3:$M$17,2,0)),"",VLOOKUP(AL58,'Listas Ley Transparencia'!$H$3:$M$17,2,0))</f>
        <v/>
      </c>
      <c r="AO58" s="270" t="str">
        <f>IF(ISERROR(VLOOKUP(AL58,'Listas Ley Transparencia'!$H$3:$M$17,3,0)),"",VLOOKUP(AL58,'Listas Ley Transparencia'!$H$3:$M$17,3,0))</f>
        <v/>
      </c>
      <c r="AP58" s="270" t="str">
        <f>IF(ISERROR(VLOOKUP(AL58,'Listas Ley Transparencia'!$H$3:$M$17,4,0)),"",VLOOKUP(AL58,'Listas Ley Transparencia'!$H$3:$M$17,4,0))</f>
        <v/>
      </c>
      <c r="AQ58" s="271" t="str">
        <f>IF(ISERROR(VLOOKUP(AL58,'Listas Ley Transparencia'!$H$3:$M$17,6,0)),"",VLOOKUP(AL58,'Listas Ley Transparencia'!$H$3:$M$17,6,0))</f>
        <v/>
      </c>
      <c r="AR58" s="305"/>
      <c r="AS58" s="249"/>
      <c r="AT58" s="307"/>
      <c r="AU58" s="307"/>
      <c r="AV58" s="308"/>
      <c r="AW58" s="309"/>
      <c r="AX58" s="310"/>
      <c r="AY58" s="310"/>
      <c r="AZ58" s="311" t="str">
        <f t="shared" si="1"/>
        <v>No</v>
      </c>
    </row>
    <row r="59" spans="1:52" ht="93" customHeight="1">
      <c r="A59" s="241">
        <v>53</v>
      </c>
      <c r="B59" s="242"/>
      <c r="C59" s="242"/>
      <c r="D59" s="257"/>
      <c r="E59" s="243"/>
      <c r="F59" s="242"/>
      <c r="G59" s="242"/>
      <c r="H59" s="242"/>
      <c r="I59" s="253"/>
      <c r="J59" s="253"/>
      <c r="K59" s="245"/>
      <c r="L59" s="246"/>
      <c r="M59" s="317"/>
      <c r="N59" s="302"/>
      <c r="O59" s="291">
        <f>IFERROR(VLOOKUP(N59,'Listas Generales'!$B$25:$C$29,2,0),0)</f>
        <v>0</v>
      </c>
      <c r="P59" s="302"/>
      <c r="Q59" s="291">
        <f>IFERROR(VLOOKUP(P59,'Listas Generales'!$B$32:$C$36,2,0),0)</f>
        <v>0</v>
      </c>
      <c r="R59" s="302"/>
      <c r="S59" s="291">
        <f>IFERROR(VLOOKUP(R59,'Listas Generales'!$B$40:$C$44,2,0),0)</f>
        <v>0</v>
      </c>
      <c r="T59" s="303">
        <f t="shared" si="0"/>
        <v>0</v>
      </c>
      <c r="U59" s="302" t="str">
        <f>IFERROR(VLOOKUP(T59,'Listas Generales'!$B$4:$C$7,2,0),"-")</f>
        <v>Sin clasificar</v>
      </c>
      <c r="V59" s="247"/>
      <c r="W59" s="248"/>
      <c r="X59" s="249"/>
      <c r="Y59" s="249"/>
      <c r="Z59" s="249"/>
      <c r="AA59" s="249"/>
      <c r="AB59" s="240"/>
      <c r="AC59" s="318"/>
      <c r="AD59" s="292"/>
      <c r="AE59" s="292"/>
      <c r="AF59" s="292"/>
      <c r="AG59" s="292"/>
      <c r="AH59" s="304"/>
      <c r="AI59" s="276"/>
      <c r="AJ59" s="304"/>
      <c r="AK59" s="276"/>
      <c r="AL59" s="292"/>
      <c r="AM59" s="250"/>
      <c r="AN59" s="269" t="str">
        <f>IF(ISERROR(VLOOKUP(AL59,'Listas Ley Transparencia'!$H$3:$M$17,2,0)),"",VLOOKUP(AL59,'Listas Ley Transparencia'!$H$3:$M$17,2,0))</f>
        <v/>
      </c>
      <c r="AO59" s="270" t="str">
        <f>IF(ISERROR(VLOOKUP(AL59,'Listas Ley Transparencia'!$H$3:$M$17,3,0)),"",VLOOKUP(AL59,'Listas Ley Transparencia'!$H$3:$M$17,3,0))</f>
        <v/>
      </c>
      <c r="AP59" s="270" t="str">
        <f>IF(ISERROR(VLOOKUP(AL59,'Listas Ley Transparencia'!$H$3:$M$17,4,0)),"",VLOOKUP(AL59,'Listas Ley Transparencia'!$H$3:$M$17,4,0))</f>
        <v/>
      </c>
      <c r="AQ59" s="271" t="str">
        <f>IF(ISERROR(VLOOKUP(AL59,'Listas Ley Transparencia'!$H$3:$M$17,6,0)),"",VLOOKUP(AL59,'Listas Ley Transparencia'!$H$3:$M$17,6,0))</f>
        <v/>
      </c>
      <c r="AR59" s="305"/>
      <c r="AS59" s="249"/>
      <c r="AT59" s="307"/>
      <c r="AU59" s="307"/>
      <c r="AV59" s="308"/>
      <c r="AW59" s="309"/>
      <c r="AX59" s="310"/>
      <c r="AY59" s="310"/>
      <c r="AZ59" s="311" t="str">
        <f t="shared" si="1"/>
        <v>No</v>
      </c>
    </row>
    <row r="60" spans="1:52" ht="93" customHeight="1">
      <c r="A60" s="241">
        <v>54</v>
      </c>
      <c r="B60" s="242"/>
      <c r="C60" s="242"/>
      <c r="D60" s="257"/>
      <c r="E60" s="243"/>
      <c r="F60" s="242"/>
      <c r="G60" s="242"/>
      <c r="H60" s="242"/>
      <c r="I60" s="253"/>
      <c r="J60" s="253"/>
      <c r="K60" s="245"/>
      <c r="L60" s="246"/>
      <c r="M60" s="317"/>
      <c r="N60" s="302"/>
      <c r="O60" s="291">
        <f>IFERROR(VLOOKUP(N60,'Listas Generales'!$B$25:$C$29,2,0),0)</f>
        <v>0</v>
      </c>
      <c r="P60" s="302"/>
      <c r="Q60" s="291">
        <f>IFERROR(VLOOKUP(P60,'Listas Generales'!$B$32:$C$36,2,0),0)</f>
        <v>0</v>
      </c>
      <c r="R60" s="302"/>
      <c r="S60" s="291">
        <f>IFERROR(VLOOKUP(R60,'Listas Generales'!$B$40:$C$44,2,0),0)</f>
        <v>0</v>
      </c>
      <c r="T60" s="303">
        <f t="shared" si="0"/>
        <v>0</v>
      </c>
      <c r="U60" s="302" t="str">
        <f>IFERROR(VLOOKUP(T60,'Listas Generales'!$B$4:$C$7,2,0),"-")</f>
        <v>Sin clasificar</v>
      </c>
      <c r="V60" s="247"/>
      <c r="W60" s="248"/>
      <c r="X60" s="249"/>
      <c r="Y60" s="249"/>
      <c r="Z60" s="249"/>
      <c r="AA60" s="249"/>
      <c r="AB60" s="240"/>
      <c r="AC60" s="318"/>
      <c r="AD60" s="292"/>
      <c r="AE60" s="292"/>
      <c r="AF60" s="292"/>
      <c r="AG60" s="292"/>
      <c r="AH60" s="304"/>
      <c r="AI60" s="276"/>
      <c r="AJ60" s="304"/>
      <c r="AK60" s="276"/>
      <c r="AL60" s="292"/>
      <c r="AM60" s="250"/>
      <c r="AN60" s="269" t="str">
        <f>IF(ISERROR(VLOOKUP(AL60,'Listas Ley Transparencia'!$H$3:$M$17,2,0)),"",VLOOKUP(AL60,'Listas Ley Transparencia'!$H$3:$M$17,2,0))</f>
        <v/>
      </c>
      <c r="AO60" s="270" t="str">
        <f>IF(ISERROR(VLOOKUP(AL60,'Listas Ley Transparencia'!$H$3:$M$17,3,0)),"",VLOOKUP(AL60,'Listas Ley Transparencia'!$H$3:$M$17,3,0))</f>
        <v/>
      </c>
      <c r="AP60" s="270" t="str">
        <f>IF(ISERROR(VLOOKUP(AL60,'Listas Ley Transparencia'!$H$3:$M$17,4,0)),"",VLOOKUP(AL60,'Listas Ley Transparencia'!$H$3:$M$17,4,0))</f>
        <v/>
      </c>
      <c r="AQ60" s="271" t="str">
        <f>IF(ISERROR(VLOOKUP(AL60,'Listas Ley Transparencia'!$H$3:$M$17,6,0)),"",VLOOKUP(AL60,'Listas Ley Transparencia'!$H$3:$M$17,6,0))</f>
        <v/>
      </c>
      <c r="AR60" s="305"/>
      <c r="AS60" s="249"/>
      <c r="AT60" s="307"/>
      <c r="AU60" s="307"/>
      <c r="AV60" s="308"/>
      <c r="AW60" s="309"/>
      <c r="AX60" s="310"/>
      <c r="AY60" s="310"/>
      <c r="AZ60" s="311" t="str">
        <f t="shared" si="1"/>
        <v>No</v>
      </c>
    </row>
    <row r="61" spans="1:52" ht="93" customHeight="1">
      <c r="A61" s="241">
        <v>55</v>
      </c>
      <c r="B61" s="242"/>
      <c r="C61" s="242"/>
      <c r="D61" s="257"/>
      <c r="E61" s="243"/>
      <c r="F61" s="242"/>
      <c r="G61" s="242"/>
      <c r="H61" s="242"/>
      <c r="I61" s="253"/>
      <c r="J61" s="253"/>
      <c r="K61" s="245"/>
      <c r="L61" s="246"/>
      <c r="M61" s="317"/>
      <c r="N61" s="302"/>
      <c r="O61" s="291">
        <f>IFERROR(VLOOKUP(N61,'Listas Generales'!$B$25:$C$29,2,0),0)</f>
        <v>0</v>
      </c>
      <c r="P61" s="302"/>
      <c r="Q61" s="291">
        <f>IFERROR(VLOOKUP(P61,'Listas Generales'!$B$32:$C$36,2,0),0)</f>
        <v>0</v>
      </c>
      <c r="R61" s="302"/>
      <c r="S61" s="291">
        <f>IFERROR(VLOOKUP(R61,'Listas Generales'!$B$40:$C$44,2,0),0)</f>
        <v>0</v>
      </c>
      <c r="T61" s="303">
        <f t="shared" si="0"/>
        <v>0</v>
      </c>
      <c r="U61" s="302" t="str">
        <f>IFERROR(VLOOKUP(T61,'Listas Generales'!$B$4:$C$7,2,0),"-")</f>
        <v>Sin clasificar</v>
      </c>
      <c r="V61" s="247"/>
      <c r="W61" s="248"/>
      <c r="X61" s="249"/>
      <c r="Y61" s="249"/>
      <c r="Z61" s="249"/>
      <c r="AA61" s="249"/>
      <c r="AB61" s="240"/>
      <c r="AC61" s="318"/>
      <c r="AD61" s="292"/>
      <c r="AE61" s="292"/>
      <c r="AF61" s="292"/>
      <c r="AG61" s="292"/>
      <c r="AH61" s="304"/>
      <c r="AI61" s="276"/>
      <c r="AJ61" s="304"/>
      <c r="AK61" s="276"/>
      <c r="AL61" s="292"/>
      <c r="AM61" s="250"/>
      <c r="AN61" s="269" t="str">
        <f>IF(ISERROR(VLOOKUP(AL61,'Listas Ley Transparencia'!$H$3:$M$17,2,0)),"",VLOOKUP(AL61,'Listas Ley Transparencia'!$H$3:$M$17,2,0))</f>
        <v/>
      </c>
      <c r="AO61" s="270" t="str">
        <f>IF(ISERROR(VLOOKUP(AL61,'Listas Ley Transparencia'!$H$3:$M$17,3,0)),"",VLOOKUP(AL61,'Listas Ley Transparencia'!$H$3:$M$17,3,0))</f>
        <v/>
      </c>
      <c r="AP61" s="270" t="str">
        <f>IF(ISERROR(VLOOKUP(AL61,'Listas Ley Transparencia'!$H$3:$M$17,4,0)),"",VLOOKUP(AL61,'Listas Ley Transparencia'!$H$3:$M$17,4,0))</f>
        <v/>
      </c>
      <c r="AQ61" s="271" t="str">
        <f>IF(ISERROR(VLOOKUP(AL61,'Listas Ley Transparencia'!$H$3:$M$17,6,0)),"",VLOOKUP(AL61,'Listas Ley Transparencia'!$H$3:$M$17,6,0))</f>
        <v/>
      </c>
      <c r="AR61" s="305"/>
      <c r="AS61" s="249"/>
      <c r="AT61" s="307"/>
      <c r="AU61" s="307"/>
      <c r="AV61" s="308"/>
      <c r="AW61" s="309"/>
      <c r="AX61" s="310"/>
      <c r="AY61" s="310"/>
      <c r="AZ61" s="311" t="str">
        <f t="shared" si="1"/>
        <v>No</v>
      </c>
    </row>
    <row r="62" spans="1:52" ht="93" customHeight="1">
      <c r="A62" s="241">
        <v>56</v>
      </c>
      <c r="B62" s="242"/>
      <c r="C62" s="242"/>
      <c r="D62" s="257"/>
      <c r="E62" s="243"/>
      <c r="F62" s="242"/>
      <c r="G62" s="242"/>
      <c r="H62" s="242"/>
      <c r="I62" s="253"/>
      <c r="J62" s="253"/>
      <c r="K62" s="245"/>
      <c r="L62" s="246"/>
      <c r="M62" s="317"/>
      <c r="N62" s="302"/>
      <c r="O62" s="291">
        <f>IFERROR(VLOOKUP(N62,'Listas Generales'!$B$25:$C$29,2,0),0)</f>
        <v>0</v>
      </c>
      <c r="P62" s="302"/>
      <c r="Q62" s="291">
        <f>IFERROR(VLOOKUP(P62,'Listas Generales'!$B$32:$C$36,2,0),0)</f>
        <v>0</v>
      </c>
      <c r="R62" s="302"/>
      <c r="S62" s="291">
        <f>IFERROR(VLOOKUP(R62,'Listas Generales'!$B$40:$C$44,2,0),0)</f>
        <v>0</v>
      </c>
      <c r="T62" s="303">
        <f t="shared" si="0"/>
        <v>0</v>
      </c>
      <c r="U62" s="302" t="str">
        <f>IFERROR(VLOOKUP(T62,'Listas Generales'!$B$4:$C$7,2,0),"-")</f>
        <v>Sin clasificar</v>
      </c>
      <c r="V62" s="247"/>
      <c r="W62" s="248"/>
      <c r="X62" s="249"/>
      <c r="Y62" s="249"/>
      <c r="Z62" s="249"/>
      <c r="AA62" s="249"/>
      <c r="AB62" s="240"/>
      <c r="AC62" s="318"/>
      <c r="AD62" s="292"/>
      <c r="AE62" s="292"/>
      <c r="AF62" s="292"/>
      <c r="AG62" s="292"/>
      <c r="AH62" s="304"/>
      <c r="AI62" s="276"/>
      <c r="AJ62" s="304"/>
      <c r="AK62" s="276"/>
      <c r="AL62" s="292"/>
      <c r="AM62" s="250"/>
      <c r="AN62" s="269" t="str">
        <f>IF(ISERROR(VLOOKUP(AL62,'Listas Ley Transparencia'!$H$3:$M$17,2,0)),"",VLOOKUP(AL62,'Listas Ley Transparencia'!$H$3:$M$17,2,0))</f>
        <v/>
      </c>
      <c r="AO62" s="270" t="str">
        <f>IF(ISERROR(VLOOKUP(AL62,'Listas Ley Transparencia'!$H$3:$M$17,3,0)),"",VLOOKUP(AL62,'Listas Ley Transparencia'!$H$3:$M$17,3,0))</f>
        <v/>
      </c>
      <c r="AP62" s="270" t="str">
        <f>IF(ISERROR(VLOOKUP(AL62,'Listas Ley Transparencia'!$H$3:$M$17,4,0)),"",VLOOKUP(AL62,'Listas Ley Transparencia'!$H$3:$M$17,4,0))</f>
        <v/>
      </c>
      <c r="AQ62" s="271" t="str">
        <f>IF(ISERROR(VLOOKUP(AL62,'Listas Ley Transparencia'!$H$3:$M$17,6,0)),"",VLOOKUP(AL62,'Listas Ley Transparencia'!$H$3:$M$17,6,0))</f>
        <v/>
      </c>
      <c r="AR62" s="305"/>
      <c r="AS62" s="249"/>
      <c r="AT62" s="307"/>
      <c r="AU62" s="307"/>
      <c r="AV62" s="308"/>
      <c r="AW62" s="309"/>
      <c r="AX62" s="310"/>
      <c r="AY62" s="310"/>
      <c r="AZ62" s="311" t="str">
        <f t="shared" si="1"/>
        <v>No</v>
      </c>
    </row>
    <row r="63" spans="1:52" ht="93" customHeight="1">
      <c r="A63" s="241">
        <v>57</v>
      </c>
      <c r="B63" s="242"/>
      <c r="C63" s="242"/>
      <c r="D63" s="257"/>
      <c r="E63" s="243"/>
      <c r="F63" s="242"/>
      <c r="G63" s="242"/>
      <c r="H63" s="242"/>
      <c r="I63" s="253"/>
      <c r="J63" s="253"/>
      <c r="K63" s="245"/>
      <c r="L63" s="246"/>
      <c r="M63" s="317"/>
      <c r="N63" s="302"/>
      <c r="O63" s="291">
        <f>IFERROR(VLOOKUP(N63,'Listas Generales'!$B$25:$C$29,2,0),0)</f>
        <v>0</v>
      </c>
      <c r="P63" s="302"/>
      <c r="Q63" s="291">
        <f>IFERROR(VLOOKUP(P63,'Listas Generales'!$B$32:$C$36,2,0),0)</f>
        <v>0</v>
      </c>
      <c r="R63" s="302"/>
      <c r="S63" s="291">
        <f>IFERROR(VLOOKUP(R63,'Listas Generales'!$B$40:$C$44,2,0),0)</f>
        <v>0</v>
      </c>
      <c r="T63" s="303">
        <f t="shared" si="0"/>
        <v>0</v>
      </c>
      <c r="U63" s="302" t="str">
        <f>IFERROR(VLOOKUP(T63,'Listas Generales'!$B$4:$C$7,2,0),"-")</f>
        <v>Sin clasificar</v>
      </c>
      <c r="V63" s="247"/>
      <c r="W63" s="248"/>
      <c r="X63" s="249"/>
      <c r="Y63" s="249"/>
      <c r="Z63" s="249"/>
      <c r="AA63" s="249"/>
      <c r="AB63" s="240"/>
      <c r="AC63" s="318"/>
      <c r="AD63" s="292"/>
      <c r="AE63" s="292"/>
      <c r="AF63" s="292"/>
      <c r="AG63" s="292"/>
      <c r="AH63" s="304"/>
      <c r="AI63" s="276"/>
      <c r="AJ63" s="304"/>
      <c r="AK63" s="276"/>
      <c r="AL63" s="292"/>
      <c r="AM63" s="250"/>
      <c r="AN63" s="269" t="str">
        <f>IF(ISERROR(VLOOKUP(AL63,'Listas Ley Transparencia'!$H$3:$M$17,2,0)),"",VLOOKUP(AL63,'Listas Ley Transparencia'!$H$3:$M$17,2,0))</f>
        <v/>
      </c>
      <c r="AO63" s="270" t="str">
        <f>IF(ISERROR(VLOOKUP(AL63,'Listas Ley Transparencia'!$H$3:$M$17,3,0)),"",VLOOKUP(AL63,'Listas Ley Transparencia'!$H$3:$M$17,3,0))</f>
        <v/>
      </c>
      <c r="AP63" s="270" t="str">
        <f>IF(ISERROR(VLOOKUP(AL63,'Listas Ley Transparencia'!$H$3:$M$17,4,0)),"",VLOOKUP(AL63,'Listas Ley Transparencia'!$H$3:$M$17,4,0))</f>
        <v/>
      </c>
      <c r="AQ63" s="271" t="str">
        <f>IF(ISERROR(VLOOKUP(AL63,'Listas Ley Transparencia'!$H$3:$M$17,6,0)),"",VLOOKUP(AL63,'Listas Ley Transparencia'!$H$3:$M$17,6,0))</f>
        <v/>
      </c>
      <c r="AR63" s="305"/>
      <c r="AS63" s="249"/>
      <c r="AT63" s="307"/>
      <c r="AU63" s="307"/>
      <c r="AV63" s="308"/>
      <c r="AW63" s="309"/>
      <c r="AX63" s="310"/>
      <c r="AY63" s="310"/>
      <c r="AZ63" s="311" t="str">
        <f t="shared" si="1"/>
        <v>No</v>
      </c>
    </row>
    <row r="64" spans="1:52" ht="93" customHeight="1">
      <c r="A64" s="241">
        <v>58</v>
      </c>
      <c r="B64" s="242"/>
      <c r="C64" s="242"/>
      <c r="D64" s="257"/>
      <c r="E64" s="243"/>
      <c r="F64" s="242"/>
      <c r="G64" s="242"/>
      <c r="H64" s="242"/>
      <c r="I64" s="253"/>
      <c r="J64" s="253"/>
      <c r="K64" s="245"/>
      <c r="L64" s="246"/>
      <c r="M64" s="317"/>
      <c r="N64" s="302"/>
      <c r="O64" s="291">
        <f>IFERROR(VLOOKUP(N64,'Listas Generales'!$B$25:$C$29,2,0),0)</f>
        <v>0</v>
      </c>
      <c r="P64" s="302"/>
      <c r="Q64" s="291">
        <f>IFERROR(VLOOKUP(P64,'Listas Generales'!$B$32:$C$36,2,0),0)</f>
        <v>0</v>
      </c>
      <c r="R64" s="302"/>
      <c r="S64" s="291">
        <f>IFERROR(VLOOKUP(R64,'Listas Generales'!$B$40:$C$44,2,0),0)</f>
        <v>0</v>
      </c>
      <c r="T64" s="303">
        <f t="shared" si="0"/>
        <v>0</v>
      </c>
      <c r="U64" s="302" t="str">
        <f>IFERROR(VLOOKUP(T64,'Listas Generales'!$B$4:$C$7,2,0),"-")</f>
        <v>Sin clasificar</v>
      </c>
      <c r="V64" s="247"/>
      <c r="W64" s="248"/>
      <c r="X64" s="249"/>
      <c r="Y64" s="249"/>
      <c r="Z64" s="249"/>
      <c r="AA64" s="249"/>
      <c r="AB64" s="240"/>
      <c r="AC64" s="318"/>
      <c r="AD64" s="292"/>
      <c r="AE64" s="292"/>
      <c r="AF64" s="292"/>
      <c r="AG64" s="292"/>
      <c r="AH64" s="304"/>
      <c r="AI64" s="276"/>
      <c r="AJ64" s="304"/>
      <c r="AK64" s="276"/>
      <c r="AL64" s="292"/>
      <c r="AM64" s="250"/>
      <c r="AN64" s="269" t="str">
        <f>IF(ISERROR(VLOOKUP(AL64,'Listas Ley Transparencia'!$H$3:$M$17,2,0)),"",VLOOKUP(AL64,'Listas Ley Transparencia'!$H$3:$M$17,2,0))</f>
        <v/>
      </c>
      <c r="AO64" s="270" t="str">
        <f>IF(ISERROR(VLOOKUP(AL64,'Listas Ley Transparencia'!$H$3:$M$17,3,0)),"",VLOOKUP(AL64,'Listas Ley Transparencia'!$H$3:$M$17,3,0))</f>
        <v/>
      </c>
      <c r="AP64" s="270" t="str">
        <f>IF(ISERROR(VLOOKUP(AL64,'Listas Ley Transparencia'!$H$3:$M$17,4,0)),"",VLOOKUP(AL64,'Listas Ley Transparencia'!$H$3:$M$17,4,0))</f>
        <v/>
      </c>
      <c r="AQ64" s="271" t="str">
        <f>IF(ISERROR(VLOOKUP(AL64,'Listas Ley Transparencia'!$H$3:$M$17,6,0)),"",VLOOKUP(AL64,'Listas Ley Transparencia'!$H$3:$M$17,6,0))</f>
        <v/>
      </c>
      <c r="AR64" s="305"/>
      <c r="AS64" s="249"/>
      <c r="AT64" s="307"/>
      <c r="AU64" s="307"/>
      <c r="AV64" s="308"/>
      <c r="AW64" s="309"/>
      <c r="AX64" s="310"/>
      <c r="AY64" s="310"/>
      <c r="AZ64" s="311" t="str">
        <f t="shared" si="1"/>
        <v>No</v>
      </c>
    </row>
    <row r="65" spans="1:52" ht="93" customHeight="1">
      <c r="A65" s="241">
        <v>59</v>
      </c>
      <c r="B65" s="242"/>
      <c r="C65" s="242"/>
      <c r="D65" s="257"/>
      <c r="E65" s="243"/>
      <c r="F65" s="242"/>
      <c r="G65" s="242"/>
      <c r="H65" s="242"/>
      <c r="I65" s="253"/>
      <c r="J65" s="253"/>
      <c r="K65" s="245"/>
      <c r="L65" s="246"/>
      <c r="M65" s="317"/>
      <c r="N65" s="302"/>
      <c r="O65" s="291">
        <f>IFERROR(VLOOKUP(N65,'Listas Generales'!$B$25:$C$29,2,0),0)</f>
        <v>0</v>
      </c>
      <c r="P65" s="302"/>
      <c r="Q65" s="291">
        <f>IFERROR(VLOOKUP(P65,'Listas Generales'!$B$32:$C$36,2,0),0)</f>
        <v>0</v>
      </c>
      <c r="R65" s="302"/>
      <c r="S65" s="291">
        <f>IFERROR(VLOOKUP(R65,'Listas Generales'!$B$40:$C$44,2,0),0)</f>
        <v>0</v>
      </c>
      <c r="T65" s="303">
        <f t="shared" si="0"/>
        <v>0</v>
      </c>
      <c r="U65" s="302" t="str">
        <f>IFERROR(VLOOKUP(T65,'Listas Generales'!$B$4:$C$7,2,0),"-")</f>
        <v>Sin clasificar</v>
      </c>
      <c r="V65" s="247"/>
      <c r="W65" s="248"/>
      <c r="X65" s="249"/>
      <c r="Y65" s="249"/>
      <c r="Z65" s="249"/>
      <c r="AA65" s="249"/>
      <c r="AB65" s="240"/>
      <c r="AC65" s="318"/>
      <c r="AD65" s="292"/>
      <c r="AE65" s="292"/>
      <c r="AF65" s="292"/>
      <c r="AG65" s="292"/>
      <c r="AH65" s="304"/>
      <c r="AI65" s="276"/>
      <c r="AJ65" s="304"/>
      <c r="AK65" s="276"/>
      <c r="AL65" s="292"/>
      <c r="AM65" s="250"/>
      <c r="AN65" s="269" t="str">
        <f>IF(ISERROR(VLOOKUP(AL65,'Listas Ley Transparencia'!$H$3:$M$17,2,0)),"",VLOOKUP(AL65,'Listas Ley Transparencia'!$H$3:$M$17,2,0))</f>
        <v/>
      </c>
      <c r="AO65" s="270" t="str">
        <f>IF(ISERROR(VLOOKUP(AL65,'Listas Ley Transparencia'!$H$3:$M$17,3,0)),"",VLOOKUP(AL65,'Listas Ley Transparencia'!$H$3:$M$17,3,0))</f>
        <v/>
      </c>
      <c r="AP65" s="270" t="str">
        <f>IF(ISERROR(VLOOKUP(AL65,'Listas Ley Transparencia'!$H$3:$M$17,4,0)),"",VLOOKUP(AL65,'Listas Ley Transparencia'!$H$3:$M$17,4,0))</f>
        <v/>
      </c>
      <c r="AQ65" s="271" t="str">
        <f>IF(ISERROR(VLOOKUP(AL65,'Listas Ley Transparencia'!$H$3:$M$17,6,0)),"",VLOOKUP(AL65,'Listas Ley Transparencia'!$H$3:$M$17,6,0))</f>
        <v/>
      </c>
      <c r="AR65" s="305"/>
      <c r="AS65" s="249"/>
      <c r="AT65" s="307"/>
      <c r="AU65" s="307"/>
      <c r="AV65" s="308"/>
      <c r="AW65" s="309"/>
      <c r="AX65" s="310"/>
      <c r="AY65" s="310"/>
      <c r="AZ65" s="311" t="str">
        <f t="shared" si="1"/>
        <v>No</v>
      </c>
    </row>
    <row r="66" spans="1:52" ht="93" customHeight="1">
      <c r="A66" s="241">
        <v>60</v>
      </c>
      <c r="B66" s="242"/>
      <c r="C66" s="242"/>
      <c r="D66" s="257"/>
      <c r="E66" s="243"/>
      <c r="F66" s="242"/>
      <c r="G66" s="242"/>
      <c r="H66" s="242"/>
      <c r="I66" s="253"/>
      <c r="J66" s="253"/>
      <c r="K66" s="245"/>
      <c r="L66" s="246"/>
      <c r="M66" s="317"/>
      <c r="N66" s="302"/>
      <c r="O66" s="291">
        <f>IFERROR(VLOOKUP(N66,'Listas Generales'!$B$25:$C$29,2,0),0)</f>
        <v>0</v>
      </c>
      <c r="P66" s="302"/>
      <c r="Q66" s="291">
        <f>IFERROR(VLOOKUP(P66,'Listas Generales'!$B$32:$C$36,2,0),0)</f>
        <v>0</v>
      </c>
      <c r="R66" s="302"/>
      <c r="S66" s="291">
        <f>IFERROR(VLOOKUP(R66,'Listas Generales'!$B$40:$C$44,2,0),0)</f>
        <v>0</v>
      </c>
      <c r="T66" s="303">
        <f t="shared" si="0"/>
        <v>0</v>
      </c>
      <c r="U66" s="302" t="str">
        <f>IFERROR(VLOOKUP(T66,'Listas Generales'!$B$4:$C$7,2,0),"-")</f>
        <v>Sin clasificar</v>
      </c>
      <c r="V66" s="247"/>
      <c r="W66" s="248"/>
      <c r="X66" s="249"/>
      <c r="Y66" s="249"/>
      <c r="Z66" s="249"/>
      <c r="AA66" s="249"/>
      <c r="AB66" s="240"/>
      <c r="AC66" s="318"/>
      <c r="AD66" s="292"/>
      <c r="AE66" s="292"/>
      <c r="AF66" s="292"/>
      <c r="AG66" s="292"/>
      <c r="AH66" s="304"/>
      <c r="AI66" s="276"/>
      <c r="AJ66" s="304"/>
      <c r="AK66" s="276"/>
      <c r="AL66" s="292"/>
      <c r="AM66" s="250"/>
      <c r="AN66" s="269" t="str">
        <f>IF(ISERROR(VLOOKUP(AL66,'Listas Ley Transparencia'!$H$3:$M$17,2,0)),"",VLOOKUP(AL66,'Listas Ley Transparencia'!$H$3:$M$17,2,0))</f>
        <v/>
      </c>
      <c r="AO66" s="270" t="str">
        <f>IF(ISERROR(VLOOKUP(AL66,'Listas Ley Transparencia'!$H$3:$M$17,3,0)),"",VLOOKUP(AL66,'Listas Ley Transparencia'!$H$3:$M$17,3,0))</f>
        <v/>
      </c>
      <c r="AP66" s="270" t="str">
        <f>IF(ISERROR(VLOOKUP(AL66,'Listas Ley Transparencia'!$H$3:$M$17,4,0)),"",VLOOKUP(AL66,'Listas Ley Transparencia'!$H$3:$M$17,4,0))</f>
        <v/>
      </c>
      <c r="AQ66" s="271" t="str">
        <f>IF(ISERROR(VLOOKUP(AL66,'Listas Ley Transparencia'!$H$3:$M$17,6,0)),"",VLOOKUP(AL66,'Listas Ley Transparencia'!$H$3:$M$17,6,0))</f>
        <v/>
      </c>
      <c r="AR66" s="305"/>
      <c r="AS66" s="249"/>
      <c r="AT66" s="307"/>
      <c r="AU66" s="307"/>
      <c r="AV66" s="308"/>
      <c r="AW66" s="309"/>
      <c r="AX66" s="310"/>
      <c r="AY66" s="310"/>
      <c r="AZ66" s="311" t="str">
        <f t="shared" si="1"/>
        <v>No</v>
      </c>
    </row>
    <row r="67" spans="1:52" ht="93" customHeight="1">
      <c r="A67" s="241">
        <v>61</v>
      </c>
      <c r="B67" s="242"/>
      <c r="C67" s="242"/>
      <c r="D67" s="242"/>
      <c r="E67" s="243"/>
      <c r="F67" s="242"/>
      <c r="G67" s="242"/>
      <c r="H67" s="242"/>
      <c r="I67" s="253"/>
      <c r="J67" s="253"/>
      <c r="K67" s="245"/>
      <c r="L67" s="246"/>
      <c r="M67" s="317"/>
      <c r="N67" s="302"/>
      <c r="O67" s="291">
        <f>IFERROR(VLOOKUP(N67,'Listas Generales'!$B$25:$C$29,2,0),0)</f>
        <v>0</v>
      </c>
      <c r="P67" s="302"/>
      <c r="Q67" s="291">
        <f>IFERROR(VLOOKUP(P67,'Listas Generales'!$B$32:$C$36,2,0),0)</f>
        <v>0</v>
      </c>
      <c r="R67" s="302"/>
      <c r="S67" s="291">
        <f>IFERROR(VLOOKUP(R67,'Listas Generales'!$B$40:$C$44,2,0),0)</f>
        <v>0</v>
      </c>
      <c r="T67" s="303">
        <f t="shared" ref="T67:T130" si="3">IF(OR(O67=0,Q67=0,S67=0),0,IF(AND(O67=1,Q67=1,S67=1),1,(IF(OR(AND(O67=5,Q67=5),AND(Q67=5,S67=5),AND(O67=5,S67=5),AND(O67=5,Q67=5,S67=5)),5,3))))</f>
        <v>0</v>
      </c>
      <c r="U67" s="302" t="str">
        <f>IFERROR(VLOOKUP(T67,'Listas Generales'!$B$4:$C$7,2,0),"-")</f>
        <v>Sin clasificar</v>
      </c>
      <c r="V67" s="247"/>
      <c r="W67" s="248"/>
      <c r="X67" s="249"/>
      <c r="Y67" s="249"/>
      <c r="Z67" s="249"/>
      <c r="AA67" s="249"/>
      <c r="AB67" s="240"/>
      <c r="AC67" s="318"/>
      <c r="AD67" s="292"/>
      <c r="AE67" s="292"/>
      <c r="AF67" s="292"/>
      <c r="AG67" s="292"/>
      <c r="AH67" s="304"/>
      <c r="AI67" s="276"/>
      <c r="AJ67" s="304"/>
      <c r="AK67" s="276"/>
      <c r="AL67" s="292"/>
      <c r="AM67" s="250"/>
      <c r="AN67" s="269" t="str">
        <f>IF(ISERROR(VLOOKUP(AL67,'Listas Ley Transparencia'!$H$3:$M$17,2,0)),"",VLOOKUP(AL67,'Listas Ley Transparencia'!$H$3:$M$17,2,0))</f>
        <v/>
      </c>
      <c r="AO67" s="270" t="str">
        <f>IF(ISERROR(VLOOKUP(AL67,'Listas Ley Transparencia'!$H$3:$M$17,3,0)),"",VLOOKUP(AL67,'Listas Ley Transparencia'!$H$3:$M$17,3,0))</f>
        <v/>
      </c>
      <c r="AP67" s="270" t="str">
        <f>IF(ISERROR(VLOOKUP(AL67,'Listas Ley Transparencia'!$H$3:$M$17,4,0)),"",VLOOKUP(AL67,'Listas Ley Transparencia'!$H$3:$M$17,4,0))</f>
        <v/>
      </c>
      <c r="AQ67" s="271" t="str">
        <f>IF(ISERROR(VLOOKUP(AL67,'Listas Ley Transparencia'!$H$3:$M$17,6,0)),"",VLOOKUP(AL67,'Listas Ley Transparencia'!$H$3:$M$17,6,0))</f>
        <v/>
      </c>
      <c r="AR67" s="305"/>
      <c r="AS67" s="249"/>
      <c r="AT67" s="307"/>
      <c r="AU67" s="307"/>
      <c r="AV67" s="308"/>
      <c r="AW67" s="309"/>
      <c r="AX67" s="310"/>
      <c r="AY67" s="310"/>
      <c r="AZ67" s="311" t="str">
        <f t="shared" ref="AZ67:AZ130" si="4">IF(OR(AW67="Si",AX67="Si",AY67="Si"),"Si","No")</f>
        <v>No</v>
      </c>
    </row>
    <row r="68" spans="1:52" ht="93" customHeight="1">
      <c r="A68" s="241">
        <v>62</v>
      </c>
      <c r="B68" s="242"/>
      <c r="C68" s="242"/>
      <c r="D68" s="242"/>
      <c r="E68" s="243"/>
      <c r="F68" s="242"/>
      <c r="G68" s="242"/>
      <c r="H68" s="242"/>
      <c r="I68" s="253"/>
      <c r="J68" s="253"/>
      <c r="K68" s="245"/>
      <c r="L68" s="246"/>
      <c r="M68" s="317"/>
      <c r="N68" s="302"/>
      <c r="O68" s="291">
        <f>IFERROR(VLOOKUP(N68,'Listas Generales'!$B$25:$C$29,2,0),0)</f>
        <v>0</v>
      </c>
      <c r="P68" s="302"/>
      <c r="Q68" s="291">
        <f>IFERROR(VLOOKUP(P68,'Listas Generales'!$B$32:$C$36,2,0),0)</f>
        <v>0</v>
      </c>
      <c r="R68" s="302"/>
      <c r="S68" s="291">
        <f>IFERROR(VLOOKUP(R68,'Listas Generales'!$B$40:$C$44,2,0),0)</f>
        <v>0</v>
      </c>
      <c r="T68" s="303">
        <f t="shared" si="3"/>
        <v>0</v>
      </c>
      <c r="U68" s="302" t="str">
        <f>IFERROR(VLOOKUP(T68,'Listas Generales'!$B$4:$C$7,2,0),"-")</f>
        <v>Sin clasificar</v>
      </c>
      <c r="V68" s="247"/>
      <c r="W68" s="248"/>
      <c r="X68" s="249"/>
      <c r="Y68" s="249"/>
      <c r="Z68" s="249"/>
      <c r="AA68" s="249"/>
      <c r="AB68" s="240"/>
      <c r="AC68" s="318"/>
      <c r="AD68" s="292"/>
      <c r="AE68" s="292"/>
      <c r="AF68" s="292"/>
      <c r="AG68" s="292"/>
      <c r="AH68" s="304"/>
      <c r="AI68" s="276"/>
      <c r="AJ68" s="304"/>
      <c r="AK68" s="276"/>
      <c r="AL68" s="292"/>
      <c r="AM68" s="250"/>
      <c r="AN68" s="269" t="str">
        <f>IF(ISERROR(VLOOKUP(AL68,'Listas Ley Transparencia'!$H$3:$M$17,2,0)),"",VLOOKUP(AL68,'Listas Ley Transparencia'!$H$3:$M$17,2,0))</f>
        <v/>
      </c>
      <c r="AO68" s="270" t="str">
        <f>IF(ISERROR(VLOOKUP(AL68,'Listas Ley Transparencia'!$H$3:$M$17,3,0)),"",VLOOKUP(AL68,'Listas Ley Transparencia'!$H$3:$M$17,3,0))</f>
        <v/>
      </c>
      <c r="AP68" s="270" t="str">
        <f>IF(ISERROR(VLOOKUP(AL68,'Listas Ley Transparencia'!$H$3:$M$17,4,0)),"",VLOOKUP(AL68,'Listas Ley Transparencia'!$H$3:$M$17,4,0))</f>
        <v/>
      </c>
      <c r="AQ68" s="271" t="str">
        <f>IF(ISERROR(VLOOKUP(AL68,'Listas Ley Transparencia'!$H$3:$M$17,6,0)),"",VLOOKUP(AL68,'Listas Ley Transparencia'!$H$3:$M$17,6,0))</f>
        <v/>
      </c>
      <c r="AR68" s="305"/>
      <c r="AS68" s="249"/>
      <c r="AT68" s="307"/>
      <c r="AU68" s="307"/>
      <c r="AV68" s="308"/>
      <c r="AW68" s="309"/>
      <c r="AX68" s="310"/>
      <c r="AY68" s="310"/>
      <c r="AZ68" s="311" t="str">
        <f t="shared" si="4"/>
        <v>No</v>
      </c>
    </row>
    <row r="69" spans="1:52" ht="93" customHeight="1">
      <c r="A69" s="241">
        <v>63</v>
      </c>
      <c r="B69" s="242"/>
      <c r="C69" s="242"/>
      <c r="D69" s="242"/>
      <c r="E69" s="243"/>
      <c r="F69" s="242"/>
      <c r="G69" s="242"/>
      <c r="H69" s="242"/>
      <c r="I69" s="253"/>
      <c r="J69" s="253"/>
      <c r="K69" s="245"/>
      <c r="L69" s="246"/>
      <c r="M69" s="317"/>
      <c r="N69" s="302"/>
      <c r="O69" s="291">
        <f>IFERROR(VLOOKUP(N69,'Listas Generales'!$B$25:$C$29,2,0),0)</f>
        <v>0</v>
      </c>
      <c r="P69" s="302"/>
      <c r="Q69" s="291">
        <f>IFERROR(VLOOKUP(P69,'Listas Generales'!$B$32:$C$36,2,0),0)</f>
        <v>0</v>
      </c>
      <c r="R69" s="302"/>
      <c r="S69" s="291">
        <f>IFERROR(VLOOKUP(R69,'Listas Generales'!$B$40:$C$44,2,0),0)</f>
        <v>0</v>
      </c>
      <c r="T69" s="303">
        <f t="shared" si="3"/>
        <v>0</v>
      </c>
      <c r="U69" s="302" t="str">
        <f>IFERROR(VLOOKUP(T69,'Listas Generales'!$B$4:$C$7,2,0),"-")</f>
        <v>Sin clasificar</v>
      </c>
      <c r="V69" s="247"/>
      <c r="W69" s="248"/>
      <c r="X69" s="249"/>
      <c r="Y69" s="249"/>
      <c r="Z69" s="249"/>
      <c r="AA69" s="249"/>
      <c r="AB69" s="240"/>
      <c r="AC69" s="318"/>
      <c r="AD69" s="292"/>
      <c r="AE69" s="292"/>
      <c r="AF69" s="292"/>
      <c r="AG69" s="292"/>
      <c r="AH69" s="304"/>
      <c r="AI69" s="276"/>
      <c r="AJ69" s="304"/>
      <c r="AK69" s="276"/>
      <c r="AL69" s="292"/>
      <c r="AM69" s="250"/>
      <c r="AN69" s="269" t="str">
        <f>IF(ISERROR(VLOOKUP(AL69,'Listas Ley Transparencia'!$H$3:$M$17,2,0)),"",VLOOKUP(AL69,'Listas Ley Transparencia'!$H$3:$M$17,2,0))</f>
        <v/>
      </c>
      <c r="AO69" s="270" t="str">
        <f>IF(ISERROR(VLOOKUP(AL69,'Listas Ley Transparencia'!$H$3:$M$17,3,0)),"",VLOOKUP(AL69,'Listas Ley Transparencia'!$H$3:$M$17,3,0))</f>
        <v/>
      </c>
      <c r="AP69" s="270" t="str">
        <f>IF(ISERROR(VLOOKUP(AL69,'Listas Ley Transparencia'!$H$3:$M$17,4,0)),"",VLOOKUP(AL69,'Listas Ley Transparencia'!$H$3:$M$17,4,0))</f>
        <v/>
      </c>
      <c r="AQ69" s="271" t="str">
        <f>IF(ISERROR(VLOOKUP(AL69,'Listas Ley Transparencia'!$H$3:$M$17,6,0)),"",VLOOKUP(AL69,'Listas Ley Transparencia'!$H$3:$M$17,6,0))</f>
        <v/>
      </c>
      <c r="AR69" s="305"/>
      <c r="AS69" s="249"/>
      <c r="AT69" s="307"/>
      <c r="AU69" s="307"/>
      <c r="AV69" s="308"/>
      <c r="AW69" s="309"/>
      <c r="AX69" s="310"/>
      <c r="AY69" s="310"/>
      <c r="AZ69" s="311" t="str">
        <f t="shared" si="4"/>
        <v>No</v>
      </c>
    </row>
    <row r="70" spans="1:52" ht="93" customHeight="1">
      <c r="A70" s="241">
        <v>64</v>
      </c>
      <c r="B70" s="242"/>
      <c r="C70" s="242"/>
      <c r="D70" s="242"/>
      <c r="E70" s="243"/>
      <c r="F70" s="242"/>
      <c r="G70" s="242"/>
      <c r="H70" s="242"/>
      <c r="I70" s="253"/>
      <c r="J70" s="253"/>
      <c r="K70" s="245"/>
      <c r="L70" s="246"/>
      <c r="M70" s="317"/>
      <c r="N70" s="302"/>
      <c r="O70" s="291">
        <f>IFERROR(VLOOKUP(N70,'Listas Generales'!$B$25:$C$29,2,0),0)</f>
        <v>0</v>
      </c>
      <c r="P70" s="302"/>
      <c r="Q70" s="291">
        <f>IFERROR(VLOOKUP(P70,'Listas Generales'!$B$32:$C$36,2,0),0)</f>
        <v>0</v>
      </c>
      <c r="R70" s="302"/>
      <c r="S70" s="291">
        <f>IFERROR(VLOOKUP(R70,'Listas Generales'!$B$40:$C$44,2,0),0)</f>
        <v>0</v>
      </c>
      <c r="T70" s="303">
        <f t="shared" si="3"/>
        <v>0</v>
      </c>
      <c r="U70" s="302" t="str">
        <f>IFERROR(VLOOKUP(T70,'Listas Generales'!$B$4:$C$7,2,0),"-")</f>
        <v>Sin clasificar</v>
      </c>
      <c r="V70" s="247"/>
      <c r="W70" s="248"/>
      <c r="X70" s="249"/>
      <c r="Y70" s="249"/>
      <c r="Z70" s="249"/>
      <c r="AA70" s="249"/>
      <c r="AB70" s="240"/>
      <c r="AC70" s="318"/>
      <c r="AD70" s="292"/>
      <c r="AE70" s="292"/>
      <c r="AF70" s="292"/>
      <c r="AG70" s="292"/>
      <c r="AH70" s="304"/>
      <c r="AI70" s="276"/>
      <c r="AJ70" s="304"/>
      <c r="AK70" s="276"/>
      <c r="AL70" s="292"/>
      <c r="AM70" s="250"/>
      <c r="AN70" s="269" t="str">
        <f>IF(ISERROR(VLOOKUP(AL70,'Listas Ley Transparencia'!$H$3:$M$17,2,0)),"",VLOOKUP(AL70,'Listas Ley Transparencia'!$H$3:$M$17,2,0))</f>
        <v/>
      </c>
      <c r="AO70" s="270" t="str">
        <f>IF(ISERROR(VLOOKUP(AL70,'Listas Ley Transparencia'!$H$3:$M$17,3,0)),"",VLOOKUP(AL70,'Listas Ley Transparencia'!$H$3:$M$17,3,0))</f>
        <v/>
      </c>
      <c r="AP70" s="270" t="str">
        <f>IF(ISERROR(VLOOKUP(AL70,'Listas Ley Transparencia'!$H$3:$M$17,4,0)),"",VLOOKUP(AL70,'Listas Ley Transparencia'!$H$3:$M$17,4,0))</f>
        <v/>
      </c>
      <c r="AQ70" s="271" t="str">
        <f>IF(ISERROR(VLOOKUP(AL70,'Listas Ley Transparencia'!$H$3:$M$17,6,0)),"",VLOOKUP(AL70,'Listas Ley Transparencia'!$H$3:$M$17,6,0))</f>
        <v/>
      </c>
      <c r="AR70" s="305"/>
      <c r="AS70" s="249"/>
      <c r="AT70" s="307"/>
      <c r="AU70" s="307"/>
      <c r="AV70" s="308"/>
      <c r="AW70" s="309"/>
      <c r="AX70" s="310"/>
      <c r="AY70" s="310"/>
      <c r="AZ70" s="311" t="str">
        <f t="shared" si="4"/>
        <v>No</v>
      </c>
    </row>
    <row r="71" spans="1:52" ht="93" customHeight="1">
      <c r="A71" s="241">
        <v>65</v>
      </c>
      <c r="B71" s="242"/>
      <c r="C71" s="242"/>
      <c r="D71" s="242"/>
      <c r="E71" s="243"/>
      <c r="F71" s="242"/>
      <c r="G71" s="242"/>
      <c r="H71" s="242"/>
      <c r="I71" s="253"/>
      <c r="J71" s="253"/>
      <c r="K71" s="245"/>
      <c r="L71" s="246"/>
      <c r="M71" s="317"/>
      <c r="N71" s="302"/>
      <c r="O71" s="291">
        <f>IFERROR(VLOOKUP(N71,'Listas Generales'!$B$25:$C$29,2,0),0)</f>
        <v>0</v>
      </c>
      <c r="P71" s="302"/>
      <c r="Q71" s="291">
        <f>IFERROR(VLOOKUP(P71,'Listas Generales'!$B$32:$C$36,2,0),0)</f>
        <v>0</v>
      </c>
      <c r="R71" s="302"/>
      <c r="S71" s="291">
        <f>IFERROR(VLOOKUP(R71,'Listas Generales'!$B$40:$C$44,2,0),0)</f>
        <v>0</v>
      </c>
      <c r="T71" s="303">
        <f t="shared" si="3"/>
        <v>0</v>
      </c>
      <c r="U71" s="302" t="str">
        <f>IFERROR(VLOOKUP(T71,'Listas Generales'!$B$4:$C$7,2,0),"-")</f>
        <v>Sin clasificar</v>
      </c>
      <c r="V71" s="247"/>
      <c r="W71" s="248"/>
      <c r="X71" s="249"/>
      <c r="Y71" s="249"/>
      <c r="Z71" s="249"/>
      <c r="AA71" s="249"/>
      <c r="AB71" s="240"/>
      <c r="AC71" s="318"/>
      <c r="AD71" s="292"/>
      <c r="AE71" s="292"/>
      <c r="AF71" s="292"/>
      <c r="AG71" s="292"/>
      <c r="AH71" s="304"/>
      <c r="AI71" s="276"/>
      <c r="AJ71" s="304"/>
      <c r="AK71" s="276"/>
      <c r="AL71" s="292"/>
      <c r="AM71" s="250"/>
      <c r="AN71" s="269" t="str">
        <f>IF(ISERROR(VLOOKUP(AL71,'Listas Ley Transparencia'!$H$3:$M$17,2,0)),"",VLOOKUP(AL71,'Listas Ley Transparencia'!$H$3:$M$17,2,0))</f>
        <v/>
      </c>
      <c r="AO71" s="270" t="str">
        <f>IF(ISERROR(VLOOKUP(AL71,'Listas Ley Transparencia'!$H$3:$M$17,3,0)),"",VLOOKUP(AL71,'Listas Ley Transparencia'!$H$3:$M$17,3,0))</f>
        <v/>
      </c>
      <c r="AP71" s="270" t="str">
        <f>IF(ISERROR(VLOOKUP(AL71,'Listas Ley Transparencia'!$H$3:$M$17,4,0)),"",VLOOKUP(AL71,'Listas Ley Transparencia'!$H$3:$M$17,4,0))</f>
        <v/>
      </c>
      <c r="AQ71" s="271" t="str">
        <f>IF(ISERROR(VLOOKUP(AL71,'Listas Ley Transparencia'!$H$3:$M$17,6,0)),"",VLOOKUP(AL71,'Listas Ley Transparencia'!$H$3:$M$17,6,0))</f>
        <v/>
      </c>
      <c r="AR71" s="305"/>
      <c r="AS71" s="249"/>
      <c r="AT71" s="307"/>
      <c r="AU71" s="307"/>
      <c r="AV71" s="308"/>
      <c r="AW71" s="309"/>
      <c r="AX71" s="310"/>
      <c r="AY71" s="310"/>
      <c r="AZ71" s="311" t="str">
        <f t="shared" si="4"/>
        <v>No</v>
      </c>
    </row>
    <row r="72" spans="1:52" ht="93" customHeight="1">
      <c r="A72" s="241">
        <v>66</v>
      </c>
      <c r="B72" s="242"/>
      <c r="C72" s="242"/>
      <c r="D72" s="242"/>
      <c r="E72" s="243"/>
      <c r="F72" s="242"/>
      <c r="G72" s="242"/>
      <c r="H72" s="242"/>
      <c r="I72" s="253"/>
      <c r="J72" s="253"/>
      <c r="K72" s="245"/>
      <c r="L72" s="246"/>
      <c r="M72" s="317"/>
      <c r="N72" s="302"/>
      <c r="O72" s="291">
        <f>IFERROR(VLOOKUP(N72,'Listas Generales'!$B$25:$C$29,2,0),0)</f>
        <v>0</v>
      </c>
      <c r="P72" s="302"/>
      <c r="Q72" s="291">
        <f>IFERROR(VLOOKUP(P72,'Listas Generales'!$B$32:$C$36,2,0),0)</f>
        <v>0</v>
      </c>
      <c r="R72" s="302"/>
      <c r="S72" s="291">
        <f>IFERROR(VLOOKUP(R72,'Listas Generales'!$B$40:$C$44,2,0),0)</f>
        <v>0</v>
      </c>
      <c r="T72" s="303">
        <f t="shared" si="3"/>
        <v>0</v>
      </c>
      <c r="U72" s="302" t="str">
        <f>IFERROR(VLOOKUP(T72,'Listas Generales'!$B$4:$C$7,2,0),"-")</f>
        <v>Sin clasificar</v>
      </c>
      <c r="V72" s="247"/>
      <c r="W72" s="248"/>
      <c r="X72" s="249"/>
      <c r="Y72" s="249"/>
      <c r="Z72" s="249"/>
      <c r="AA72" s="249"/>
      <c r="AB72" s="240"/>
      <c r="AC72" s="318"/>
      <c r="AD72" s="292"/>
      <c r="AE72" s="292"/>
      <c r="AF72" s="292"/>
      <c r="AG72" s="292"/>
      <c r="AH72" s="304"/>
      <c r="AI72" s="276"/>
      <c r="AJ72" s="304"/>
      <c r="AK72" s="276"/>
      <c r="AL72" s="292"/>
      <c r="AM72" s="250"/>
      <c r="AN72" s="269" t="str">
        <f>IF(ISERROR(VLOOKUP(AL72,'Listas Ley Transparencia'!$H$3:$M$17,2,0)),"",VLOOKUP(AL72,'Listas Ley Transparencia'!$H$3:$M$17,2,0))</f>
        <v/>
      </c>
      <c r="AO72" s="270" t="str">
        <f>IF(ISERROR(VLOOKUP(AL72,'Listas Ley Transparencia'!$H$3:$M$17,3,0)),"",VLOOKUP(AL72,'Listas Ley Transparencia'!$H$3:$M$17,3,0))</f>
        <v/>
      </c>
      <c r="AP72" s="270" t="str">
        <f>IF(ISERROR(VLOOKUP(AL72,'Listas Ley Transparencia'!$H$3:$M$17,4,0)),"",VLOOKUP(AL72,'Listas Ley Transparencia'!$H$3:$M$17,4,0))</f>
        <v/>
      </c>
      <c r="AQ72" s="271" t="str">
        <f>IF(ISERROR(VLOOKUP(AL72,'Listas Ley Transparencia'!$H$3:$M$17,6,0)),"",VLOOKUP(AL72,'Listas Ley Transparencia'!$H$3:$M$17,6,0))</f>
        <v/>
      </c>
      <c r="AR72" s="305"/>
      <c r="AS72" s="249"/>
      <c r="AT72" s="307"/>
      <c r="AU72" s="307"/>
      <c r="AV72" s="308"/>
      <c r="AW72" s="309"/>
      <c r="AX72" s="310"/>
      <c r="AY72" s="310"/>
      <c r="AZ72" s="311" t="str">
        <f t="shared" si="4"/>
        <v>No</v>
      </c>
    </row>
    <row r="73" spans="1:52" ht="93" customHeight="1">
      <c r="A73" s="241">
        <v>67</v>
      </c>
      <c r="B73" s="242"/>
      <c r="C73" s="242"/>
      <c r="D73" s="242"/>
      <c r="E73" s="243"/>
      <c r="F73" s="242"/>
      <c r="G73" s="242"/>
      <c r="H73" s="242"/>
      <c r="I73" s="253"/>
      <c r="J73" s="253"/>
      <c r="K73" s="245"/>
      <c r="L73" s="246"/>
      <c r="M73" s="317"/>
      <c r="N73" s="302"/>
      <c r="O73" s="291">
        <f>IFERROR(VLOOKUP(N73,'Listas Generales'!$B$25:$C$29,2,0),0)</f>
        <v>0</v>
      </c>
      <c r="P73" s="302"/>
      <c r="Q73" s="291">
        <f>IFERROR(VLOOKUP(P73,'Listas Generales'!$B$32:$C$36,2,0),0)</f>
        <v>0</v>
      </c>
      <c r="R73" s="302"/>
      <c r="S73" s="291">
        <f>IFERROR(VLOOKUP(R73,'Listas Generales'!$B$40:$C$44,2,0),0)</f>
        <v>0</v>
      </c>
      <c r="T73" s="303">
        <f t="shared" si="3"/>
        <v>0</v>
      </c>
      <c r="U73" s="302" t="str">
        <f>IFERROR(VLOOKUP(T73,'Listas Generales'!$B$4:$C$7,2,0),"-")</f>
        <v>Sin clasificar</v>
      </c>
      <c r="V73" s="247"/>
      <c r="W73" s="248"/>
      <c r="X73" s="249"/>
      <c r="Y73" s="249"/>
      <c r="Z73" s="249"/>
      <c r="AA73" s="249"/>
      <c r="AB73" s="240"/>
      <c r="AC73" s="318"/>
      <c r="AD73" s="292"/>
      <c r="AE73" s="292"/>
      <c r="AF73" s="292"/>
      <c r="AG73" s="292"/>
      <c r="AH73" s="304"/>
      <c r="AI73" s="276"/>
      <c r="AJ73" s="304"/>
      <c r="AK73" s="276"/>
      <c r="AL73" s="292"/>
      <c r="AM73" s="250"/>
      <c r="AN73" s="269" t="str">
        <f>IF(ISERROR(VLOOKUP(AL73,'Listas Ley Transparencia'!$H$3:$M$17,2,0)),"",VLOOKUP(AL73,'Listas Ley Transparencia'!$H$3:$M$17,2,0))</f>
        <v/>
      </c>
      <c r="AO73" s="270" t="str">
        <f>IF(ISERROR(VLOOKUP(AL73,'Listas Ley Transparencia'!$H$3:$M$17,3,0)),"",VLOOKUP(AL73,'Listas Ley Transparencia'!$H$3:$M$17,3,0))</f>
        <v/>
      </c>
      <c r="AP73" s="270" t="str">
        <f>IF(ISERROR(VLOOKUP(AL73,'Listas Ley Transparencia'!$H$3:$M$17,4,0)),"",VLOOKUP(AL73,'Listas Ley Transparencia'!$H$3:$M$17,4,0))</f>
        <v/>
      </c>
      <c r="AQ73" s="271" t="str">
        <f>IF(ISERROR(VLOOKUP(AL73,'Listas Ley Transparencia'!$H$3:$M$17,6,0)),"",VLOOKUP(AL73,'Listas Ley Transparencia'!$H$3:$M$17,6,0))</f>
        <v/>
      </c>
      <c r="AR73" s="305"/>
      <c r="AS73" s="249"/>
      <c r="AT73" s="307"/>
      <c r="AU73" s="307"/>
      <c r="AV73" s="308"/>
      <c r="AW73" s="309"/>
      <c r="AX73" s="310"/>
      <c r="AY73" s="310"/>
      <c r="AZ73" s="311" t="str">
        <f t="shared" si="4"/>
        <v>No</v>
      </c>
    </row>
    <row r="74" spans="1:52" ht="93" customHeight="1">
      <c r="A74" s="241">
        <v>68</v>
      </c>
      <c r="B74" s="242"/>
      <c r="C74" s="242"/>
      <c r="D74" s="242"/>
      <c r="E74" s="243"/>
      <c r="F74" s="242"/>
      <c r="G74" s="242"/>
      <c r="H74" s="242"/>
      <c r="I74" s="253"/>
      <c r="J74" s="253"/>
      <c r="K74" s="245"/>
      <c r="L74" s="246"/>
      <c r="M74" s="317"/>
      <c r="N74" s="302"/>
      <c r="O74" s="291">
        <f>IFERROR(VLOOKUP(N74,'Listas Generales'!$B$25:$C$29,2,0),0)</f>
        <v>0</v>
      </c>
      <c r="P74" s="302"/>
      <c r="Q74" s="291">
        <f>IFERROR(VLOOKUP(P74,'Listas Generales'!$B$32:$C$36,2,0),0)</f>
        <v>0</v>
      </c>
      <c r="R74" s="302"/>
      <c r="S74" s="291">
        <f>IFERROR(VLOOKUP(R74,'Listas Generales'!$B$40:$C$44,2,0),0)</f>
        <v>0</v>
      </c>
      <c r="T74" s="303">
        <f t="shared" si="3"/>
        <v>0</v>
      </c>
      <c r="U74" s="302" t="str">
        <f>IFERROR(VLOOKUP(T74,'Listas Generales'!$B$4:$C$7,2,0),"-")</f>
        <v>Sin clasificar</v>
      </c>
      <c r="V74" s="247"/>
      <c r="W74" s="248"/>
      <c r="X74" s="249"/>
      <c r="Y74" s="249"/>
      <c r="Z74" s="249"/>
      <c r="AA74" s="249"/>
      <c r="AB74" s="240"/>
      <c r="AC74" s="318"/>
      <c r="AD74" s="292"/>
      <c r="AE74" s="292"/>
      <c r="AF74" s="292"/>
      <c r="AG74" s="292"/>
      <c r="AH74" s="304"/>
      <c r="AI74" s="276"/>
      <c r="AJ74" s="304"/>
      <c r="AK74" s="276"/>
      <c r="AL74" s="292"/>
      <c r="AM74" s="250"/>
      <c r="AN74" s="269" t="str">
        <f>IF(ISERROR(VLOOKUP(AL74,'Listas Ley Transparencia'!$H$3:$M$17,2,0)),"",VLOOKUP(AL74,'Listas Ley Transparencia'!$H$3:$M$17,2,0))</f>
        <v/>
      </c>
      <c r="AO74" s="270" t="str">
        <f>IF(ISERROR(VLOOKUP(AL74,'Listas Ley Transparencia'!$H$3:$M$17,3,0)),"",VLOOKUP(AL74,'Listas Ley Transparencia'!$H$3:$M$17,3,0))</f>
        <v/>
      </c>
      <c r="AP74" s="270" t="str">
        <f>IF(ISERROR(VLOOKUP(AL74,'Listas Ley Transparencia'!$H$3:$M$17,4,0)),"",VLOOKUP(AL74,'Listas Ley Transparencia'!$H$3:$M$17,4,0))</f>
        <v/>
      </c>
      <c r="AQ74" s="271" t="str">
        <f>IF(ISERROR(VLOOKUP(AL74,'Listas Ley Transparencia'!$H$3:$M$17,6,0)),"",VLOOKUP(AL74,'Listas Ley Transparencia'!$H$3:$M$17,6,0))</f>
        <v/>
      </c>
      <c r="AR74" s="305"/>
      <c r="AS74" s="249"/>
      <c r="AT74" s="307"/>
      <c r="AU74" s="307"/>
      <c r="AV74" s="308"/>
      <c r="AW74" s="309"/>
      <c r="AX74" s="310"/>
      <c r="AY74" s="310"/>
      <c r="AZ74" s="311" t="str">
        <f t="shared" si="4"/>
        <v>No</v>
      </c>
    </row>
    <row r="75" spans="1:52" ht="93" customHeight="1">
      <c r="A75" s="241">
        <v>69</v>
      </c>
      <c r="B75" s="242"/>
      <c r="C75" s="242"/>
      <c r="D75" s="242"/>
      <c r="E75" s="243"/>
      <c r="F75" s="242"/>
      <c r="G75" s="242"/>
      <c r="H75" s="242"/>
      <c r="I75" s="253"/>
      <c r="J75" s="253"/>
      <c r="K75" s="245"/>
      <c r="L75" s="246"/>
      <c r="M75" s="317"/>
      <c r="N75" s="302"/>
      <c r="O75" s="291">
        <f>IFERROR(VLOOKUP(N75,'Listas Generales'!$B$25:$C$29,2,0),0)</f>
        <v>0</v>
      </c>
      <c r="P75" s="302"/>
      <c r="Q75" s="291">
        <f>IFERROR(VLOOKUP(P75,'Listas Generales'!$B$32:$C$36,2,0),0)</f>
        <v>0</v>
      </c>
      <c r="R75" s="302"/>
      <c r="S75" s="291">
        <f>IFERROR(VLOOKUP(R75,'Listas Generales'!$B$40:$C$44,2,0),0)</f>
        <v>0</v>
      </c>
      <c r="T75" s="303">
        <f t="shared" si="3"/>
        <v>0</v>
      </c>
      <c r="U75" s="302" t="str">
        <f>IFERROR(VLOOKUP(T75,'Listas Generales'!$B$4:$C$7,2,0),"-")</f>
        <v>Sin clasificar</v>
      </c>
      <c r="V75" s="247"/>
      <c r="W75" s="248"/>
      <c r="X75" s="249"/>
      <c r="Y75" s="249"/>
      <c r="Z75" s="249"/>
      <c r="AA75" s="249"/>
      <c r="AB75" s="240"/>
      <c r="AC75" s="318"/>
      <c r="AD75" s="292"/>
      <c r="AE75" s="292"/>
      <c r="AF75" s="292"/>
      <c r="AG75" s="292"/>
      <c r="AH75" s="304"/>
      <c r="AI75" s="276"/>
      <c r="AJ75" s="304"/>
      <c r="AK75" s="276"/>
      <c r="AL75" s="292"/>
      <c r="AM75" s="250"/>
      <c r="AN75" s="269" t="str">
        <f>IF(ISERROR(VLOOKUP(AL75,'Listas Ley Transparencia'!$H$3:$M$17,2,0)),"",VLOOKUP(AL75,'Listas Ley Transparencia'!$H$3:$M$17,2,0))</f>
        <v/>
      </c>
      <c r="AO75" s="270" t="str">
        <f>IF(ISERROR(VLOOKUP(AL75,'Listas Ley Transparencia'!$H$3:$M$17,3,0)),"",VLOOKUP(AL75,'Listas Ley Transparencia'!$H$3:$M$17,3,0))</f>
        <v/>
      </c>
      <c r="AP75" s="270" t="str">
        <f>IF(ISERROR(VLOOKUP(AL75,'Listas Ley Transparencia'!$H$3:$M$17,4,0)),"",VLOOKUP(AL75,'Listas Ley Transparencia'!$H$3:$M$17,4,0))</f>
        <v/>
      </c>
      <c r="AQ75" s="271" t="str">
        <f>IF(ISERROR(VLOOKUP(AL75,'Listas Ley Transparencia'!$H$3:$M$17,6,0)),"",VLOOKUP(AL75,'Listas Ley Transparencia'!$H$3:$M$17,6,0))</f>
        <v/>
      </c>
      <c r="AR75" s="305"/>
      <c r="AS75" s="249"/>
      <c r="AT75" s="307"/>
      <c r="AU75" s="307"/>
      <c r="AV75" s="308"/>
      <c r="AW75" s="309"/>
      <c r="AX75" s="310"/>
      <c r="AY75" s="310"/>
      <c r="AZ75" s="311" t="str">
        <f t="shared" si="4"/>
        <v>No</v>
      </c>
    </row>
    <row r="76" spans="1:52" ht="93" customHeight="1">
      <c r="A76" s="241">
        <v>70</v>
      </c>
      <c r="B76" s="242"/>
      <c r="C76" s="242"/>
      <c r="D76" s="242"/>
      <c r="E76" s="243"/>
      <c r="F76" s="242"/>
      <c r="G76" s="242"/>
      <c r="H76" s="242"/>
      <c r="I76" s="253"/>
      <c r="J76" s="253"/>
      <c r="K76" s="245"/>
      <c r="L76" s="246"/>
      <c r="M76" s="317"/>
      <c r="N76" s="302"/>
      <c r="O76" s="291">
        <f>IFERROR(VLOOKUP(N76,'Listas Generales'!$B$25:$C$29,2,0),0)</f>
        <v>0</v>
      </c>
      <c r="P76" s="302"/>
      <c r="Q76" s="291">
        <f>IFERROR(VLOOKUP(P76,'Listas Generales'!$B$32:$C$36,2,0),0)</f>
        <v>0</v>
      </c>
      <c r="R76" s="302"/>
      <c r="S76" s="291">
        <f>IFERROR(VLOOKUP(R76,'Listas Generales'!$B$40:$C$44,2,0),0)</f>
        <v>0</v>
      </c>
      <c r="T76" s="303">
        <f t="shared" si="3"/>
        <v>0</v>
      </c>
      <c r="U76" s="302" t="str">
        <f>IFERROR(VLOOKUP(T76,'Listas Generales'!$B$4:$C$7,2,0),"-")</f>
        <v>Sin clasificar</v>
      </c>
      <c r="V76" s="247"/>
      <c r="W76" s="248"/>
      <c r="X76" s="249"/>
      <c r="Y76" s="249"/>
      <c r="Z76" s="249"/>
      <c r="AA76" s="249"/>
      <c r="AB76" s="240"/>
      <c r="AC76" s="318"/>
      <c r="AD76" s="292"/>
      <c r="AE76" s="292"/>
      <c r="AF76" s="292"/>
      <c r="AG76" s="292"/>
      <c r="AH76" s="304"/>
      <c r="AI76" s="276"/>
      <c r="AJ76" s="304"/>
      <c r="AK76" s="276"/>
      <c r="AL76" s="292"/>
      <c r="AM76" s="250"/>
      <c r="AN76" s="269" t="str">
        <f>IF(ISERROR(VLOOKUP(AL76,'Listas Ley Transparencia'!$H$3:$M$17,2,0)),"",VLOOKUP(AL76,'Listas Ley Transparencia'!$H$3:$M$17,2,0))</f>
        <v/>
      </c>
      <c r="AO76" s="270" t="str">
        <f>IF(ISERROR(VLOOKUP(AL76,'Listas Ley Transparencia'!$H$3:$M$17,3,0)),"",VLOOKUP(AL76,'Listas Ley Transparencia'!$H$3:$M$17,3,0))</f>
        <v/>
      </c>
      <c r="AP76" s="270" t="str">
        <f>IF(ISERROR(VLOOKUP(AL76,'Listas Ley Transparencia'!$H$3:$M$17,4,0)),"",VLOOKUP(AL76,'Listas Ley Transparencia'!$H$3:$M$17,4,0))</f>
        <v/>
      </c>
      <c r="AQ76" s="271" t="str">
        <f>IF(ISERROR(VLOOKUP(AL76,'Listas Ley Transparencia'!$H$3:$M$17,6,0)),"",VLOOKUP(AL76,'Listas Ley Transparencia'!$H$3:$M$17,6,0))</f>
        <v/>
      </c>
      <c r="AR76" s="305"/>
      <c r="AS76" s="249"/>
      <c r="AT76" s="307"/>
      <c r="AU76" s="307"/>
      <c r="AV76" s="308"/>
      <c r="AW76" s="309"/>
      <c r="AX76" s="310"/>
      <c r="AY76" s="310"/>
      <c r="AZ76" s="311" t="str">
        <f t="shared" si="4"/>
        <v>No</v>
      </c>
    </row>
    <row r="77" spans="1:52" ht="93" customHeight="1">
      <c r="A77" s="241">
        <v>71</v>
      </c>
      <c r="B77" s="242"/>
      <c r="C77" s="242"/>
      <c r="D77" s="242"/>
      <c r="E77" s="243"/>
      <c r="F77" s="242"/>
      <c r="G77" s="242"/>
      <c r="H77" s="242"/>
      <c r="I77" s="253"/>
      <c r="J77" s="253"/>
      <c r="K77" s="245"/>
      <c r="L77" s="246"/>
      <c r="M77" s="317"/>
      <c r="N77" s="302"/>
      <c r="O77" s="291">
        <f>IFERROR(VLOOKUP(N77,'Listas Generales'!$B$25:$C$29,2,0),0)</f>
        <v>0</v>
      </c>
      <c r="P77" s="302"/>
      <c r="Q77" s="291">
        <f>IFERROR(VLOOKUP(P77,'Listas Generales'!$B$32:$C$36,2,0),0)</f>
        <v>0</v>
      </c>
      <c r="R77" s="302"/>
      <c r="S77" s="291">
        <f>IFERROR(VLOOKUP(R77,'Listas Generales'!$B$40:$C$44,2,0),0)</f>
        <v>0</v>
      </c>
      <c r="T77" s="303">
        <f t="shared" si="3"/>
        <v>0</v>
      </c>
      <c r="U77" s="302" t="str">
        <f>IFERROR(VLOOKUP(T77,'Listas Generales'!$B$4:$C$7,2,0),"-")</f>
        <v>Sin clasificar</v>
      </c>
      <c r="V77" s="247"/>
      <c r="W77" s="248"/>
      <c r="X77" s="249"/>
      <c r="Y77" s="249"/>
      <c r="Z77" s="249"/>
      <c r="AA77" s="249"/>
      <c r="AB77" s="240"/>
      <c r="AC77" s="318"/>
      <c r="AD77" s="292"/>
      <c r="AE77" s="292"/>
      <c r="AF77" s="292"/>
      <c r="AG77" s="292"/>
      <c r="AH77" s="304"/>
      <c r="AI77" s="276"/>
      <c r="AJ77" s="304"/>
      <c r="AK77" s="276"/>
      <c r="AL77" s="292"/>
      <c r="AM77" s="250"/>
      <c r="AN77" s="269" t="str">
        <f>IF(ISERROR(VLOOKUP(AL77,'Listas Ley Transparencia'!$H$3:$M$17,2,0)),"",VLOOKUP(AL77,'Listas Ley Transparencia'!$H$3:$M$17,2,0))</f>
        <v/>
      </c>
      <c r="AO77" s="270" t="str">
        <f>IF(ISERROR(VLOOKUP(AL77,'Listas Ley Transparencia'!$H$3:$M$17,3,0)),"",VLOOKUP(AL77,'Listas Ley Transparencia'!$H$3:$M$17,3,0))</f>
        <v/>
      </c>
      <c r="AP77" s="270" t="str">
        <f>IF(ISERROR(VLOOKUP(AL77,'Listas Ley Transparencia'!$H$3:$M$17,4,0)),"",VLOOKUP(AL77,'Listas Ley Transparencia'!$H$3:$M$17,4,0))</f>
        <v/>
      </c>
      <c r="AQ77" s="271" t="str">
        <f>IF(ISERROR(VLOOKUP(AL77,'Listas Ley Transparencia'!$H$3:$M$17,6,0)),"",VLOOKUP(AL77,'Listas Ley Transparencia'!$H$3:$M$17,6,0))</f>
        <v/>
      </c>
      <c r="AR77" s="305"/>
      <c r="AS77" s="249"/>
      <c r="AT77" s="307"/>
      <c r="AU77" s="307"/>
      <c r="AV77" s="308"/>
      <c r="AW77" s="309"/>
      <c r="AX77" s="310"/>
      <c r="AY77" s="310"/>
      <c r="AZ77" s="311" t="str">
        <f t="shared" si="4"/>
        <v>No</v>
      </c>
    </row>
    <row r="78" spans="1:52" ht="93" customHeight="1">
      <c r="A78" s="241">
        <v>72</v>
      </c>
      <c r="B78" s="242"/>
      <c r="C78" s="242"/>
      <c r="D78" s="242"/>
      <c r="E78" s="243"/>
      <c r="F78" s="242"/>
      <c r="G78" s="242"/>
      <c r="H78" s="242"/>
      <c r="I78" s="253"/>
      <c r="J78" s="253"/>
      <c r="K78" s="245"/>
      <c r="L78" s="246"/>
      <c r="M78" s="317"/>
      <c r="N78" s="302"/>
      <c r="O78" s="291">
        <f>IFERROR(VLOOKUP(N78,'Listas Generales'!$B$25:$C$29,2,0),0)</f>
        <v>0</v>
      </c>
      <c r="P78" s="302"/>
      <c r="Q78" s="291">
        <f>IFERROR(VLOOKUP(P78,'Listas Generales'!$B$32:$C$36,2,0),0)</f>
        <v>0</v>
      </c>
      <c r="R78" s="302"/>
      <c r="S78" s="291">
        <f>IFERROR(VLOOKUP(R78,'Listas Generales'!$B$40:$C$44,2,0),0)</f>
        <v>0</v>
      </c>
      <c r="T78" s="303">
        <f t="shared" si="3"/>
        <v>0</v>
      </c>
      <c r="U78" s="302" t="str">
        <f>IFERROR(VLOOKUP(T78,'Listas Generales'!$B$4:$C$7,2,0),"-")</f>
        <v>Sin clasificar</v>
      </c>
      <c r="V78" s="247"/>
      <c r="W78" s="248"/>
      <c r="X78" s="249"/>
      <c r="Y78" s="249"/>
      <c r="Z78" s="249"/>
      <c r="AA78" s="249"/>
      <c r="AB78" s="240"/>
      <c r="AC78" s="318"/>
      <c r="AD78" s="292"/>
      <c r="AE78" s="292"/>
      <c r="AF78" s="292"/>
      <c r="AG78" s="292"/>
      <c r="AH78" s="304"/>
      <c r="AI78" s="276"/>
      <c r="AJ78" s="304"/>
      <c r="AK78" s="276"/>
      <c r="AL78" s="292"/>
      <c r="AM78" s="250"/>
      <c r="AN78" s="269" t="str">
        <f>IF(ISERROR(VLOOKUP(AL78,'Listas Ley Transparencia'!$H$3:$M$17,2,0)),"",VLOOKUP(AL78,'Listas Ley Transparencia'!$H$3:$M$17,2,0))</f>
        <v/>
      </c>
      <c r="AO78" s="270" t="str">
        <f>IF(ISERROR(VLOOKUP(AL78,'Listas Ley Transparencia'!$H$3:$M$17,3,0)),"",VLOOKUP(AL78,'Listas Ley Transparencia'!$H$3:$M$17,3,0))</f>
        <v/>
      </c>
      <c r="AP78" s="270" t="str">
        <f>IF(ISERROR(VLOOKUP(AL78,'Listas Ley Transparencia'!$H$3:$M$17,4,0)),"",VLOOKUP(AL78,'Listas Ley Transparencia'!$H$3:$M$17,4,0))</f>
        <v/>
      </c>
      <c r="AQ78" s="271" t="str">
        <f>IF(ISERROR(VLOOKUP(AL78,'Listas Ley Transparencia'!$H$3:$M$17,6,0)),"",VLOOKUP(AL78,'Listas Ley Transparencia'!$H$3:$M$17,6,0))</f>
        <v/>
      </c>
      <c r="AR78" s="305"/>
      <c r="AS78" s="249"/>
      <c r="AT78" s="307"/>
      <c r="AU78" s="307"/>
      <c r="AV78" s="308"/>
      <c r="AW78" s="309"/>
      <c r="AX78" s="310"/>
      <c r="AY78" s="310"/>
      <c r="AZ78" s="311" t="str">
        <f t="shared" si="4"/>
        <v>No</v>
      </c>
    </row>
    <row r="79" spans="1:52" ht="93" customHeight="1">
      <c r="A79" s="241">
        <v>73</v>
      </c>
      <c r="B79" s="242"/>
      <c r="C79" s="242"/>
      <c r="D79" s="242"/>
      <c r="E79" s="243"/>
      <c r="F79" s="242"/>
      <c r="G79" s="242"/>
      <c r="H79" s="242"/>
      <c r="I79" s="253"/>
      <c r="J79" s="253"/>
      <c r="K79" s="245"/>
      <c r="L79" s="246"/>
      <c r="M79" s="317"/>
      <c r="N79" s="302"/>
      <c r="O79" s="291">
        <f>IFERROR(VLOOKUP(N79,'Listas Generales'!$B$25:$C$29,2,0),0)</f>
        <v>0</v>
      </c>
      <c r="P79" s="302"/>
      <c r="Q79" s="291">
        <f>IFERROR(VLOOKUP(P79,'Listas Generales'!$B$32:$C$36,2,0),0)</f>
        <v>0</v>
      </c>
      <c r="R79" s="302"/>
      <c r="S79" s="291">
        <f>IFERROR(VLOOKUP(R79,'Listas Generales'!$B$40:$C$44,2,0),0)</f>
        <v>0</v>
      </c>
      <c r="T79" s="303">
        <f t="shared" si="3"/>
        <v>0</v>
      </c>
      <c r="U79" s="302" t="str">
        <f>IFERROR(VLOOKUP(T79,'Listas Generales'!$B$4:$C$7,2,0),"-")</f>
        <v>Sin clasificar</v>
      </c>
      <c r="V79" s="247"/>
      <c r="W79" s="248"/>
      <c r="X79" s="249"/>
      <c r="Y79" s="249"/>
      <c r="Z79" s="249"/>
      <c r="AA79" s="249"/>
      <c r="AB79" s="240"/>
      <c r="AC79" s="318"/>
      <c r="AD79" s="292"/>
      <c r="AE79" s="292"/>
      <c r="AF79" s="292"/>
      <c r="AG79" s="292"/>
      <c r="AH79" s="304"/>
      <c r="AI79" s="276"/>
      <c r="AJ79" s="304"/>
      <c r="AK79" s="276"/>
      <c r="AL79" s="292"/>
      <c r="AM79" s="250"/>
      <c r="AN79" s="269" t="str">
        <f>IF(ISERROR(VLOOKUP(AL79,'Listas Ley Transparencia'!$H$3:$M$17,2,0)),"",VLOOKUP(AL79,'Listas Ley Transparencia'!$H$3:$M$17,2,0))</f>
        <v/>
      </c>
      <c r="AO79" s="270" t="str">
        <f>IF(ISERROR(VLOOKUP(AL79,'Listas Ley Transparencia'!$H$3:$M$17,3,0)),"",VLOOKUP(AL79,'Listas Ley Transparencia'!$H$3:$M$17,3,0))</f>
        <v/>
      </c>
      <c r="AP79" s="270" t="str">
        <f>IF(ISERROR(VLOOKUP(AL79,'Listas Ley Transparencia'!$H$3:$M$17,4,0)),"",VLOOKUP(AL79,'Listas Ley Transparencia'!$H$3:$M$17,4,0))</f>
        <v/>
      </c>
      <c r="AQ79" s="271" t="str">
        <f>IF(ISERROR(VLOOKUP(AL79,'Listas Ley Transparencia'!$H$3:$M$17,6,0)),"",VLOOKUP(AL79,'Listas Ley Transparencia'!$H$3:$M$17,6,0))</f>
        <v/>
      </c>
      <c r="AR79" s="305"/>
      <c r="AS79" s="249"/>
      <c r="AT79" s="307"/>
      <c r="AU79" s="307"/>
      <c r="AV79" s="308"/>
      <c r="AW79" s="309"/>
      <c r="AX79" s="310"/>
      <c r="AY79" s="310"/>
      <c r="AZ79" s="311" t="str">
        <f t="shared" si="4"/>
        <v>No</v>
      </c>
    </row>
    <row r="80" spans="1:52" ht="93" customHeight="1">
      <c r="A80" s="241">
        <v>74</v>
      </c>
      <c r="B80" s="242"/>
      <c r="C80" s="242"/>
      <c r="D80" s="242"/>
      <c r="E80" s="243"/>
      <c r="F80" s="242"/>
      <c r="G80" s="242"/>
      <c r="H80" s="242"/>
      <c r="I80" s="253"/>
      <c r="J80" s="253"/>
      <c r="K80" s="245"/>
      <c r="L80" s="246"/>
      <c r="M80" s="317"/>
      <c r="N80" s="302"/>
      <c r="O80" s="291">
        <f>IFERROR(VLOOKUP(N80,'Listas Generales'!$B$25:$C$29,2,0),0)</f>
        <v>0</v>
      </c>
      <c r="P80" s="302"/>
      <c r="Q80" s="291">
        <f>IFERROR(VLOOKUP(P80,'Listas Generales'!$B$32:$C$36,2,0),0)</f>
        <v>0</v>
      </c>
      <c r="R80" s="302"/>
      <c r="S80" s="291">
        <f>IFERROR(VLOOKUP(R80,'Listas Generales'!$B$40:$C$44,2,0),0)</f>
        <v>0</v>
      </c>
      <c r="T80" s="303">
        <f t="shared" si="3"/>
        <v>0</v>
      </c>
      <c r="U80" s="302" t="str">
        <f>IFERROR(VLOOKUP(T80,'Listas Generales'!$B$4:$C$7,2,0),"-")</f>
        <v>Sin clasificar</v>
      </c>
      <c r="V80" s="247"/>
      <c r="W80" s="248"/>
      <c r="X80" s="249"/>
      <c r="Y80" s="249"/>
      <c r="Z80" s="249"/>
      <c r="AA80" s="249"/>
      <c r="AB80" s="240"/>
      <c r="AC80" s="318"/>
      <c r="AD80" s="292"/>
      <c r="AE80" s="292"/>
      <c r="AF80" s="292"/>
      <c r="AG80" s="292"/>
      <c r="AH80" s="304"/>
      <c r="AI80" s="276"/>
      <c r="AJ80" s="304"/>
      <c r="AK80" s="276"/>
      <c r="AL80" s="292"/>
      <c r="AM80" s="250"/>
      <c r="AN80" s="269" t="str">
        <f>IF(ISERROR(VLOOKUP(AL80,'Listas Ley Transparencia'!$H$3:$M$17,2,0)),"",VLOOKUP(AL80,'Listas Ley Transparencia'!$H$3:$M$17,2,0))</f>
        <v/>
      </c>
      <c r="AO80" s="270" t="str">
        <f>IF(ISERROR(VLOOKUP(AL80,'Listas Ley Transparencia'!$H$3:$M$17,3,0)),"",VLOOKUP(AL80,'Listas Ley Transparencia'!$H$3:$M$17,3,0))</f>
        <v/>
      </c>
      <c r="AP80" s="270" t="str">
        <f>IF(ISERROR(VLOOKUP(AL80,'Listas Ley Transparencia'!$H$3:$M$17,4,0)),"",VLOOKUP(AL80,'Listas Ley Transparencia'!$H$3:$M$17,4,0))</f>
        <v/>
      </c>
      <c r="AQ80" s="271" t="str">
        <f>IF(ISERROR(VLOOKUP(AL80,'Listas Ley Transparencia'!$H$3:$M$17,6,0)),"",VLOOKUP(AL80,'Listas Ley Transparencia'!$H$3:$M$17,6,0))</f>
        <v/>
      </c>
      <c r="AR80" s="305"/>
      <c r="AS80" s="249"/>
      <c r="AT80" s="307"/>
      <c r="AU80" s="307"/>
      <c r="AV80" s="308"/>
      <c r="AW80" s="309"/>
      <c r="AX80" s="310"/>
      <c r="AY80" s="310"/>
      <c r="AZ80" s="311" t="str">
        <f t="shared" si="4"/>
        <v>No</v>
      </c>
    </row>
    <row r="81" spans="1:52" ht="93" customHeight="1">
      <c r="A81" s="241">
        <v>75</v>
      </c>
      <c r="B81" s="242"/>
      <c r="C81" s="242"/>
      <c r="D81" s="242"/>
      <c r="E81" s="243"/>
      <c r="F81" s="242"/>
      <c r="G81" s="242"/>
      <c r="H81" s="242"/>
      <c r="I81" s="253"/>
      <c r="J81" s="253"/>
      <c r="K81" s="245"/>
      <c r="L81" s="246"/>
      <c r="M81" s="317"/>
      <c r="N81" s="302"/>
      <c r="O81" s="291">
        <f>IFERROR(VLOOKUP(N81,'Listas Generales'!$B$25:$C$29,2,0),0)</f>
        <v>0</v>
      </c>
      <c r="P81" s="302"/>
      <c r="Q81" s="291">
        <f>IFERROR(VLOOKUP(P81,'Listas Generales'!$B$32:$C$36,2,0),0)</f>
        <v>0</v>
      </c>
      <c r="R81" s="302"/>
      <c r="S81" s="291">
        <f>IFERROR(VLOOKUP(R81,'Listas Generales'!$B$40:$C$44,2,0),0)</f>
        <v>0</v>
      </c>
      <c r="T81" s="303">
        <f t="shared" si="3"/>
        <v>0</v>
      </c>
      <c r="U81" s="302" t="str">
        <f>IFERROR(VLOOKUP(T81,'Listas Generales'!$B$4:$C$7,2,0),"-")</f>
        <v>Sin clasificar</v>
      </c>
      <c r="V81" s="247"/>
      <c r="W81" s="248"/>
      <c r="X81" s="249"/>
      <c r="Y81" s="249"/>
      <c r="Z81" s="249"/>
      <c r="AA81" s="249"/>
      <c r="AB81" s="240"/>
      <c r="AC81" s="318"/>
      <c r="AD81" s="292"/>
      <c r="AE81" s="292"/>
      <c r="AF81" s="292"/>
      <c r="AG81" s="292"/>
      <c r="AH81" s="304"/>
      <c r="AI81" s="276"/>
      <c r="AJ81" s="304"/>
      <c r="AK81" s="276"/>
      <c r="AL81" s="292"/>
      <c r="AM81" s="250"/>
      <c r="AN81" s="269" t="str">
        <f>IF(ISERROR(VLOOKUP(AL81,'Listas Ley Transparencia'!$H$3:$M$17,2,0)),"",VLOOKUP(AL81,'Listas Ley Transparencia'!$H$3:$M$17,2,0))</f>
        <v/>
      </c>
      <c r="AO81" s="270" t="str">
        <f>IF(ISERROR(VLOOKUP(AL81,'Listas Ley Transparencia'!$H$3:$M$17,3,0)),"",VLOOKUP(AL81,'Listas Ley Transparencia'!$H$3:$M$17,3,0))</f>
        <v/>
      </c>
      <c r="AP81" s="270" t="str">
        <f>IF(ISERROR(VLOOKUP(AL81,'Listas Ley Transparencia'!$H$3:$M$17,4,0)),"",VLOOKUP(AL81,'Listas Ley Transparencia'!$H$3:$M$17,4,0))</f>
        <v/>
      </c>
      <c r="AQ81" s="271" t="str">
        <f>IF(ISERROR(VLOOKUP(AL81,'Listas Ley Transparencia'!$H$3:$M$17,6,0)),"",VLOOKUP(AL81,'Listas Ley Transparencia'!$H$3:$M$17,6,0))</f>
        <v/>
      </c>
      <c r="AR81" s="305"/>
      <c r="AS81" s="249"/>
      <c r="AT81" s="307"/>
      <c r="AU81" s="307"/>
      <c r="AV81" s="308"/>
      <c r="AW81" s="309"/>
      <c r="AX81" s="310"/>
      <c r="AY81" s="310"/>
      <c r="AZ81" s="311" t="str">
        <f t="shared" si="4"/>
        <v>No</v>
      </c>
    </row>
    <row r="82" spans="1:52" ht="93" customHeight="1">
      <c r="A82" s="241"/>
      <c r="B82" s="242"/>
      <c r="C82" s="242"/>
      <c r="D82" s="242"/>
      <c r="E82" s="243"/>
      <c r="F82" s="242"/>
      <c r="G82" s="242"/>
      <c r="H82" s="242"/>
      <c r="I82" s="253"/>
      <c r="J82" s="253"/>
      <c r="K82" s="245"/>
      <c r="L82" s="246"/>
      <c r="M82" s="317"/>
      <c r="N82" s="302"/>
      <c r="O82" s="291">
        <f>IFERROR(VLOOKUP(N82,'Listas Generales'!$B$25:$C$29,2,0),0)</f>
        <v>0</v>
      </c>
      <c r="P82" s="302"/>
      <c r="Q82" s="291">
        <f>IFERROR(VLOOKUP(P82,'Listas Generales'!$B$32:$C$36,2,0),0)</f>
        <v>0</v>
      </c>
      <c r="R82" s="302"/>
      <c r="S82" s="291">
        <f>IFERROR(VLOOKUP(R82,'Listas Generales'!$B$40:$C$44,2,0),0)</f>
        <v>0</v>
      </c>
      <c r="T82" s="303">
        <f t="shared" si="3"/>
        <v>0</v>
      </c>
      <c r="U82" s="302" t="str">
        <f>IFERROR(VLOOKUP(T82,'Listas Generales'!$B$4:$C$7,2,0),"-")</f>
        <v>Sin clasificar</v>
      </c>
      <c r="V82" s="247"/>
      <c r="W82" s="248"/>
      <c r="X82" s="249"/>
      <c r="Y82" s="249"/>
      <c r="Z82" s="249"/>
      <c r="AA82" s="249"/>
      <c r="AB82" s="240"/>
      <c r="AC82" s="318"/>
      <c r="AD82" s="292"/>
      <c r="AE82" s="292"/>
      <c r="AF82" s="292"/>
      <c r="AG82" s="292"/>
      <c r="AH82" s="304"/>
      <c r="AI82" s="276"/>
      <c r="AJ82" s="304"/>
      <c r="AK82" s="276"/>
      <c r="AL82" s="292"/>
      <c r="AM82" s="250"/>
      <c r="AN82" s="269" t="str">
        <f>IF(ISERROR(VLOOKUP(AL82,'Listas Ley Transparencia'!$H$3:$M$17,2,0)),"",VLOOKUP(AL82,'Listas Ley Transparencia'!$H$3:$M$17,2,0))</f>
        <v/>
      </c>
      <c r="AO82" s="270" t="str">
        <f>IF(ISERROR(VLOOKUP(AL82,'Listas Ley Transparencia'!$H$3:$M$17,3,0)),"",VLOOKUP(AL82,'Listas Ley Transparencia'!$H$3:$M$17,3,0))</f>
        <v/>
      </c>
      <c r="AP82" s="270" t="str">
        <f>IF(ISERROR(VLOOKUP(AL82,'Listas Ley Transparencia'!$H$3:$M$17,4,0)),"",VLOOKUP(AL82,'Listas Ley Transparencia'!$H$3:$M$17,4,0))</f>
        <v/>
      </c>
      <c r="AQ82" s="271" t="str">
        <f>IF(ISERROR(VLOOKUP(AL82,'Listas Ley Transparencia'!$H$3:$M$17,6,0)),"",VLOOKUP(AL82,'Listas Ley Transparencia'!$H$3:$M$17,6,0))</f>
        <v/>
      </c>
      <c r="AR82" s="305"/>
      <c r="AS82" s="249"/>
      <c r="AT82" s="307"/>
      <c r="AU82" s="307"/>
      <c r="AV82" s="308"/>
      <c r="AW82" s="309"/>
      <c r="AX82" s="310"/>
      <c r="AY82" s="310"/>
      <c r="AZ82" s="311" t="str">
        <f t="shared" si="4"/>
        <v>No</v>
      </c>
    </row>
    <row r="83" spans="1:52" ht="93" customHeight="1">
      <c r="A83" s="241">
        <v>81</v>
      </c>
      <c r="B83" s="242"/>
      <c r="C83" s="242"/>
      <c r="D83" s="242"/>
      <c r="E83" s="243"/>
      <c r="F83" s="242"/>
      <c r="G83" s="242"/>
      <c r="H83" s="242"/>
      <c r="I83" s="253"/>
      <c r="J83" s="253"/>
      <c r="K83" s="245"/>
      <c r="L83" s="246"/>
      <c r="M83" s="317"/>
      <c r="N83" s="302"/>
      <c r="O83" s="291">
        <f>IFERROR(VLOOKUP(N83,'Listas Generales'!$B$25:$C$29,2,0),0)</f>
        <v>0</v>
      </c>
      <c r="P83" s="302"/>
      <c r="Q83" s="291">
        <f>IFERROR(VLOOKUP(P83,'Listas Generales'!$B$32:$C$36,2,0),0)</f>
        <v>0</v>
      </c>
      <c r="R83" s="302"/>
      <c r="S83" s="291">
        <f>IFERROR(VLOOKUP(R83,'Listas Generales'!$B$40:$C$44,2,0),0)</f>
        <v>0</v>
      </c>
      <c r="T83" s="303">
        <f t="shared" si="3"/>
        <v>0</v>
      </c>
      <c r="U83" s="302" t="str">
        <f>IFERROR(VLOOKUP(T83,'Listas Generales'!$B$4:$C$7,2,0),"-")</f>
        <v>Sin clasificar</v>
      </c>
      <c r="V83" s="247"/>
      <c r="W83" s="248"/>
      <c r="X83" s="249"/>
      <c r="Y83" s="249"/>
      <c r="Z83" s="249"/>
      <c r="AA83" s="249"/>
      <c r="AB83" s="240"/>
      <c r="AC83" s="318"/>
      <c r="AD83" s="292"/>
      <c r="AE83" s="292"/>
      <c r="AF83" s="292"/>
      <c r="AG83" s="292"/>
      <c r="AH83" s="304"/>
      <c r="AI83" s="276"/>
      <c r="AJ83" s="304"/>
      <c r="AK83" s="276"/>
      <c r="AL83" s="292"/>
      <c r="AM83" s="250"/>
      <c r="AN83" s="269" t="str">
        <f>IF(ISERROR(VLOOKUP(AL83,'Listas Ley Transparencia'!$H$3:$M$17,2,0)),"",VLOOKUP(AL83,'Listas Ley Transparencia'!$H$3:$M$17,2,0))</f>
        <v/>
      </c>
      <c r="AO83" s="270" t="str">
        <f>IF(ISERROR(VLOOKUP(AL83,'Listas Ley Transparencia'!$H$3:$M$17,3,0)),"",VLOOKUP(AL83,'Listas Ley Transparencia'!$H$3:$M$17,3,0))</f>
        <v/>
      </c>
      <c r="AP83" s="270" t="str">
        <f>IF(ISERROR(VLOOKUP(AL83,'Listas Ley Transparencia'!$H$3:$M$17,4,0)),"",VLOOKUP(AL83,'Listas Ley Transparencia'!$H$3:$M$17,4,0))</f>
        <v/>
      </c>
      <c r="AQ83" s="271" t="str">
        <f>IF(ISERROR(VLOOKUP(AL83,'Listas Ley Transparencia'!$H$3:$M$17,6,0)),"",VLOOKUP(AL83,'Listas Ley Transparencia'!$H$3:$M$17,6,0))</f>
        <v/>
      </c>
      <c r="AR83" s="305"/>
      <c r="AS83" s="249"/>
      <c r="AT83" s="307"/>
      <c r="AU83" s="307"/>
      <c r="AV83" s="308"/>
      <c r="AW83" s="309"/>
      <c r="AX83" s="310"/>
      <c r="AY83" s="310"/>
      <c r="AZ83" s="311" t="str">
        <f t="shared" si="4"/>
        <v>No</v>
      </c>
    </row>
    <row r="84" spans="1:52" ht="93" customHeight="1">
      <c r="A84" s="241">
        <v>82</v>
      </c>
      <c r="B84" s="242"/>
      <c r="C84" s="242"/>
      <c r="D84" s="242"/>
      <c r="E84" s="243"/>
      <c r="F84" s="242"/>
      <c r="G84" s="242"/>
      <c r="H84" s="242"/>
      <c r="I84" s="253"/>
      <c r="J84" s="253"/>
      <c r="K84" s="245"/>
      <c r="L84" s="246"/>
      <c r="M84" s="317"/>
      <c r="N84" s="302"/>
      <c r="O84" s="291">
        <f>IFERROR(VLOOKUP(N84,'Listas Generales'!$B$25:$C$29,2,0),0)</f>
        <v>0</v>
      </c>
      <c r="P84" s="302"/>
      <c r="Q84" s="291">
        <f>IFERROR(VLOOKUP(P84,'Listas Generales'!$B$32:$C$36,2,0),0)</f>
        <v>0</v>
      </c>
      <c r="R84" s="302"/>
      <c r="S84" s="291">
        <f>IFERROR(VLOOKUP(R84,'Listas Generales'!$B$40:$C$44,2,0),0)</f>
        <v>0</v>
      </c>
      <c r="T84" s="303">
        <f t="shared" si="3"/>
        <v>0</v>
      </c>
      <c r="U84" s="302" t="str">
        <f>IFERROR(VLOOKUP(T84,'Listas Generales'!$B$4:$C$7,2,0),"-")</f>
        <v>Sin clasificar</v>
      </c>
      <c r="V84" s="247"/>
      <c r="W84" s="248"/>
      <c r="X84" s="249"/>
      <c r="Y84" s="249"/>
      <c r="Z84" s="249"/>
      <c r="AA84" s="249"/>
      <c r="AB84" s="240"/>
      <c r="AC84" s="318"/>
      <c r="AD84" s="292"/>
      <c r="AE84" s="292"/>
      <c r="AF84" s="292"/>
      <c r="AG84" s="292"/>
      <c r="AH84" s="304"/>
      <c r="AI84" s="276"/>
      <c r="AJ84" s="304"/>
      <c r="AK84" s="276"/>
      <c r="AL84" s="292"/>
      <c r="AM84" s="250"/>
      <c r="AN84" s="269" t="str">
        <f>IF(ISERROR(VLOOKUP(AL84,'Listas Ley Transparencia'!$H$3:$M$17,2,0)),"",VLOOKUP(AL84,'Listas Ley Transparencia'!$H$3:$M$17,2,0))</f>
        <v/>
      </c>
      <c r="AO84" s="270" t="str">
        <f>IF(ISERROR(VLOOKUP(AL84,'Listas Ley Transparencia'!$H$3:$M$17,3,0)),"",VLOOKUP(AL84,'Listas Ley Transparencia'!$H$3:$M$17,3,0))</f>
        <v/>
      </c>
      <c r="AP84" s="270" t="str">
        <f>IF(ISERROR(VLOOKUP(AL84,'Listas Ley Transparencia'!$H$3:$M$17,4,0)),"",VLOOKUP(AL84,'Listas Ley Transparencia'!$H$3:$M$17,4,0))</f>
        <v/>
      </c>
      <c r="AQ84" s="271" t="str">
        <f>IF(ISERROR(VLOOKUP(AL84,'Listas Ley Transparencia'!$H$3:$M$17,6,0)),"",VLOOKUP(AL84,'Listas Ley Transparencia'!$H$3:$M$17,6,0))</f>
        <v/>
      </c>
      <c r="AR84" s="305"/>
      <c r="AS84" s="249"/>
      <c r="AT84" s="307"/>
      <c r="AU84" s="307"/>
      <c r="AV84" s="308"/>
      <c r="AW84" s="309"/>
      <c r="AX84" s="310"/>
      <c r="AY84" s="310"/>
      <c r="AZ84" s="311" t="str">
        <f t="shared" si="4"/>
        <v>No</v>
      </c>
    </row>
    <row r="85" spans="1:52" ht="93" customHeight="1">
      <c r="A85" s="241">
        <v>83</v>
      </c>
      <c r="B85" s="242"/>
      <c r="C85" s="242"/>
      <c r="D85" s="242"/>
      <c r="E85" s="243"/>
      <c r="F85" s="242"/>
      <c r="G85" s="242"/>
      <c r="H85" s="242"/>
      <c r="I85" s="253"/>
      <c r="J85" s="253"/>
      <c r="K85" s="245"/>
      <c r="L85" s="246"/>
      <c r="M85" s="317"/>
      <c r="N85" s="302"/>
      <c r="O85" s="291">
        <f>IFERROR(VLOOKUP(N85,'Listas Generales'!$B$25:$C$29,2,0),0)</f>
        <v>0</v>
      </c>
      <c r="P85" s="302"/>
      <c r="Q85" s="291">
        <f>IFERROR(VLOOKUP(P85,'Listas Generales'!$B$32:$C$36,2,0),0)</f>
        <v>0</v>
      </c>
      <c r="R85" s="302"/>
      <c r="S85" s="291">
        <f>IFERROR(VLOOKUP(R85,'Listas Generales'!$B$40:$C$44,2,0),0)</f>
        <v>0</v>
      </c>
      <c r="T85" s="303">
        <f t="shared" si="3"/>
        <v>0</v>
      </c>
      <c r="U85" s="302" t="str">
        <f>IFERROR(VLOOKUP(T85,'Listas Generales'!$B$4:$C$7,2,0),"-")</f>
        <v>Sin clasificar</v>
      </c>
      <c r="V85" s="247"/>
      <c r="W85" s="248"/>
      <c r="X85" s="249"/>
      <c r="Y85" s="249"/>
      <c r="Z85" s="249"/>
      <c r="AA85" s="249"/>
      <c r="AB85" s="240"/>
      <c r="AC85" s="318"/>
      <c r="AD85" s="292"/>
      <c r="AE85" s="292"/>
      <c r="AF85" s="292"/>
      <c r="AG85" s="292"/>
      <c r="AH85" s="304"/>
      <c r="AI85" s="276"/>
      <c r="AJ85" s="304"/>
      <c r="AK85" s="276"/>
      <c r="AL85" s="292"/>
      <c r="AM85" s="250"/>
      <c r="AN85" s="269" t="str">
        <f>IF(ISERROR(VLOOKUP(AL85,'Listas Ley Transparencia'!$H$3:$M$17,2,0)),"",VLOOKUP(AL85,'Listas Ley Transparencia'!$H$3:$M$17,2,0))</f>
        <v/>
      </c>
      <c r="AO85" s="270" t="str">
        <f>IF(ISERROR(VLOOKUP(AL85,'Listas Ley Transparencia'!$H$3:$M$17,3,0)),"",VLOOKUP(AL85,'Listas Ley Transparencia'!$H$3:$M$17,3,0))</f>
        <v/>
      </c>
      <c r="AP85" s="270" t="str">
        <f>IF(ISERROR(VLOOKUP(AL85,'Listas Ley Transparencia'!$H$3:$M$17,4,0)),"",VLOOKUP(AL85,'Listas Ley Transparencia'!$H$3:$M$17,4,0))</f>
        <v/>
      </c>
      <c r="AQ85" s="271" t="str">
        <f>IF(ISERROR(VLOOKUP(AL85,'Listas Ley Transparencia'!$H$3:$M$17,6,0)),"",VLOOKUP(AL85,'Listas Ley Transparencia'!$H$3:$M$17,6,0))</f>
        <v/>
      </c>
      <c r="AR85" s="305"/>
      <c r="AS85" s="249"/>
      <c r="AT85" s="307"/>
      <c r="AU85" s="307"/>
      <c r="AV85" s="308"/>
      <c r="AW85" s="309"/>
      <c r="AX85" s="310"/>
      <c r="AY85" s="310"/>
      <c r="AZ85" s="311" t="str">
        <f t="shared" si="4"/>
        <v>No</v>
      </c>
    </row>
    <row r="86" spans="1:52" ht="93" customHeight="1">
      <c r="A86" s="241">
        <v>84</v>
      </c>
      <c r="B86" s="242"/>
      <c r="C86" s="242"/>
      <c r="D86" s="242"/>
      <c r="E86" s="243"/>
      <c r="F86" s="242"/>
      <c r="G86" s="242"/>
      <c r="H86" s="242"/>
      <c r="I86" s="253"/>
      <c r="J86" s="253"/>
      <c r="K86" s="245"/>
      <c r="L86" s="246"/>
      <c r="M86" s="317"/>
      <c r="N86" s="302"/>
      <c r="O86" s="291">
        <f>IFERROR(VLOOKUP(N86,'Listas Generales'!$B$25:$C$29,2,0),0)</f>
        <v>0</v>
      </c>
      <c r="P86" s="302"/>
      <c r="Q86" s="291">
        <f>IFERROR(VLOOKUP(P86,'Listas Generales'!$B$32:$C$36,2,0),0)</f>
        <v>0</v>
      </c>
      <c r="R86" s="302"/>
      <c r="S86" s="291">
        <f>IFERROR(VLOOKUP(R86,'Listas Generales'!$B$40:$C$44,2,0),0)</f>
        <v>0</v>
      </c>
      <c r="T86" s="303">
        <f t="shared" si="3"/>
        <v>0</v>
      </c>
      <c r="U86" s="302" t="str">
        <f>IFERROR(VLOOKUP(T86,'Listas Generales'!$B$4:$C$7,2,0),"-")</f>
        <v>Sin clasificar</v>
      </c>
      <c r="V86" s="247"/>
      <c r="W86" s="248"/>
      <c r="X86" s="249"/>
      <c r="Y86" s="249"/>
      <c r="Z86" s="249"/>
      <c r="AA86" s="249"/>
      <c r="AB86" s="240"/>
      <c r="AC86" s="318"/>
      <c r="AD86" s="292"/>
      <c r="AE86" s="292"/>
      <c r="AF86" s="292"/>
      <c r="AG86" s="292"/>
      <c r="AH86" s="304"/>
      <c r="AI86" s="276"/>
      <c r="AJ86" s="304"/>
      <c r="AK86" s="276"/>
      <c r="AL86" s="292"/>
      <c r="AM86" s="250"/>
      <c r="AN86" s="269" t="str">
        <f>IF(ISERROR(VLOOKUP(AL86,'Listas Ley Transparencia'!$H$3:$M$17,2,0)),"",VLOOKUP(AL86,'Listas Ley Transparencia'!$H$3:$M$17,2,0))</f>
        <v/>
      </c>
      <c r="AO86" s="270" t="str">
        <f>IF(ISERROR(VLOOKUP(AL86,'Listas Ley Transparencia'!$H$3:$M$17,3,0)),"",VLOOKUP(AL86,'Listas Ley Transparencia'!$H$3:$M$17,3,0))</f>
        <v/>
      </c>
      <c r="AP86" s="270" t="str">
        <f>IF(ISERROR(VLOOKUP(AL86,'Listas Ley Transparencia'!$H$3:$M$17,4,0)),"",VLOOKUP(AL86,'Listas Ley Transparencia'!$H$3:$M$17,4,0))</f>
        <v/>
      </c>
      <c r="AQ86" s="271" t="str">
        <f>IF(ISERROR(VLOOKUP(AL86,'Listas Ley Transparencia'!$H$3:$M$17,6,0)),"",VLOOKUP(AL86,'Listas Ley Transparencia'!$H$3:$M$17,6,0))</f>
        <v/>
      </c>
      <c r="AR86" s="305"/>
      <c r="AS86" s="249"/>
      <c r="AT86" s="307"/>
      <c r="AU86" s="307"/>
      <c r="AV86" s="308"/>
      <c r="AW86" s="309"/>
      <c r="AX86" s="310"/>
      <c r="AY86" s="310"/>
      <c r="AZ86" s="311" t="str">
        <f t="shared" si="4"/>
        <v>No</v>
      </c>
    </row>
    <row r="87" spans="1:52" ht="93" customHeight="1">
      <c r="A87" s="241">
        <v>85</v>
      </c>
      <c r="B87" s="242"/>
      <c r="C87" s="242"/>
      <c r="D87" s="242"/>
      <c r="E87" s="243"/>
      <c r="F87" s="242"/>
      <c r="G87" s="242"/>
      <c r="H87" s="242"/>
      <c r="I87" s="253"/>
      <c r="J87" s="253"/>
      <c r="K87" s="245"/>
      <c r="L87" s="246"/>
      <c r="M87" s="317"/>
      <c r="N87" s="302"/>
      <c r="O87" s="291">
        <f>IFERROR(VLOOKUP(N87,'Listas Generales'!$B$25:$C$29,2,0),0)</f>
        <v>0</v>
      </c>
      <c r="P87" s="302"/>
      <c r="Q87" s="291">
        <f>IFERROR(VLOOKUP(P87,'Listas Generales'!$B$32:$C$36,2,0),0)</f>
        <v>0</v>
      </c>
      <c r="R87" s="302"/>
      <c r="S87" s="291">
        <f>IFERROR(VLOOKUP(R87,'Listas Generales'!$B$40:$C$44,2,0),0)</f>
        <v>0</v>
      </c>
      <c r="T87" s="303">
        <f t="shared" si="3"/>
        <v>0</v>
      </c>
      <c r="U87" s="302" t="str">
        <f>IFERROR(VLOOKUP(T87,'Listas Generales'!$B$4:$C$7,2,0),"-")</f>
        <v>Sin clasificar</v>
      </c>
      <c r="V87" s="247"/>
      <c r="W87" s="248"/>
      <c r="X87" s="249"/>
      <c r="Y87" s="249"/>
      <c r="Z87" s="249"/>
      <c r="AA87" s="249"/>
      <c r="AB87" s="240"/>
      <c r="AC87" s="318"/>
      <c r="AD87" s="292"/>
      <c r="AE87" s="292"/>
      <c r="AF87" s="292"/>
      <c r="AG87" s="292"/>
      <c r="AH87" s="304"/>
      <c r="AI87" s="276"/>
      <c r="AJ87" s="304"/>
      <c r="AK87" s="276"/>
      <c r="AL87" s="292"/>
      <c r="AM87" s="250"/>
      <c r="AN87" s="269" t="str">
        <f>IF(ISERROR(VLOOKUP(AL87,'Listas Ley Transparencia'!$H$3:$M$17,2,0)),"",VLOOKUP(AL87,'Listas Ley Transparencia'!$H$3:$M$17,2,0))</f>
        <v/>
      </c>
      <c r="AO87" s="270" t="str">
        <f>IF(ISERROR(VLOOKUP(AL87,'Listas Ley Transparencia'!$H$3:$M$17,3,0)),"",VLOOKUP(AL87,'Listas Ley Transparencia'!$H$3:$M$17,3,0))</f>
        <v/>
      </c>
      <c r="AP87" s="270" t="str">
        <f>IF(ISERROR(VLOOKUP(AL87,'Listas Ley Transparencia'!$H$3:$M$17,4,0)),"",VLOOKUP(AL87,'Listas Ley Transparencia'!$H$3:$M$17,4,0))</f>
        <v/>
      </c>
      <c r="AQ87" s="271" t="str">
        <f>IF(ISERROR(VLOOKUP(AL87,'Listas Ley Transparencia'!$H$3:$M$17,6,0)),"",VLOOKUP(AL87,'Listas Ley Transparencia'!$H$3:$M$17,6,0))</f>
        <v/>
      </c>
      <c r="AR87" s="305"/>
      <c r="AS87" s="249"/>
      <c r="AT87" s="307"/>
      <c r="AU87" s="307"/>
      <c r="AV87" s="308"/>
      <c r="AW87" s="309"/>
      <c r="AX87" s="310"/>
      <c r="AY87" s="310"/>
      <c r="AZ87" s="311" t="str">
        <f t="shared" si="4"/>
        <v>No</v>
      </c>
    </row>
    <row r="88" spans="1:52" ht="93" customHeight="1">
      <c r="A88" s="241">
        <v>86</v>
      </c>
      <c r="B88" s="242"/>
      <c r="C88" s="242"/>
      <c r="D88" s="242"/>
      <c r="E88" s="243"/>
      <c r="F88" s="242"/>
      <c r="G88" s="242"/>
      <c r="H88" s="242"/>
      <c r="I88" s="253"/>
      <c r="J88" s="253"/>
      <c r="K88" s="245"/>
      <c r="L88" s="246"/>
      <c r="M88" s="317"/>
      <c r="N88" s="302"/>
      <c r="O88" s="291">
        <f>IFERROR(VLOOKUP(N88,'Listas Generales'!$B$25:$C$29,2,0),0)</f>
        <v>0</v>
      </c>
      <c r="P88" s="302"/>
      <c r="Q88" s="291">
        <f>IFERROR(VLOOKUP(P88,'Listas Generales'!$B$32:$C$36,2,0),0)</f>
        <v>0</v>
      </c>
      <c r="R88" s="302"/>
      <c r="S88" s="291">
        <f>IFERROR(VLOOKUP(R88,'Listas Generales'!$B$40:$C$44,2,0),0)</f>
        <v>0</v>
      </c>
      <c r="T88" s="303">
        <f t="shared" si="3"/>
        <v>0</v>
      </c>
      <c r="U88" s="302" t="str">
        <f>IFERROR(VLOOKUP(T88,'Listas Generales'!$B$4:$C$7,2,0),"-")</f>
        <v>Sin clasificar</v>
      </c>
      <c r="V88" s="247"/>
      <c r="W88" s="248"/>
      <c r="X88" s="249"/>
      <c r="Y88" s="249"/>
      <c r="Z88" s="249"/>
      <c r="AA88" s="249"/>
      <c r="AB88" s="240"/>
      <c r="AC88" s="318"/>
      <c r="AD88" s="292"/>
      <c r="AE88" s="292"/>
      <c r="AF88" s="292"/>
      <c r="AG88" s="292"/>
      <c r="AH88" s="304"/>
      <c r="AI88" s="276"/>
      <c r="AJ88" s="304"/>
      <c r="AK88" s="276"/>
      <c r="AL88" s="292"/>
      <c r="AM88" s="250"/>
      <c r="AN88" s="295" t="str">
        <f>IF(ISERROR(VLOOKUP(AL88,'Listas Ley Transparencia'!$H$3:$M$17,2,0)),"",VLOOKUP(AL88,'Listas Ley Transparencia'!$H$3:$M$17,2,0))</f>
        <v/>
      </c>
      <c r="AO88" s="296" t="str">
        <f>IF(ISERROR(VLOOKUP(AL88,'Listas Ley Transparencia'!$H$3:$M$17,3,0)),"",VLOOKUP(AL88,'Listas Ley Transparencia'!$H$3:$M$17,3,0))</f>
        <v/>
      </c>
      <c r="AP88" s="296" t="str">
        <f>IF(ISERROR(VLOOKUP(AL88,'Listas Ley Transparencia'!$H$3:$M$17,4,0)),"",VLOOKUP(AL88,'Listas Ley Transparencia'!$H$3:$M$17,4,0))</f>
        <v/>
      </c>
      <c r="AQ88" s="297" t="str">
        <f>IF(ISERROR(VLOOKUP(AL88,'Listas Ley Transparencia'!$H$3:$M$17,6,0)),"",VLOOKUP(AL88,'Listas Ley Transparencia'!$H$3:$M$17,6,0))</f>
        <v/>
      </c>
      <c r="AR88" s="305"/>
      <c r="AS88" s="249"/>
      <c r="AT88" s="307"/>
      <c r="AU88" s="307"/>
      <c r="AV88" s="308"/>
      <c r="AW88" s="309"/>
      <c r="AX88" s="310"/>
      <c r="AY88" s="310"/>
      <c r="AZ88" s="311" t="str">
        <f t="shared" si="4"/>
        <v>No</v>
      </c>
    </row>
    <row r="89" spans="1:52" ht="93" customHeight="1">
      <c r="A89" s="241">
        <v>87</v>
      </c>
      <c r="B89" s="242"/>
      <c r="C89" s="242"/>
      <c r="D89" s="242"/>
      <c r="E89" s="243"/>
      <c r="F89" s="242"/>
      <c r="G89" s="242"/>
      <c r="H89" s="242"/>
      <c r="I89" s="253"/>
      <c r="J89" s="253"/>
      <c r="K89" s="245"/>
      <c r="L89" s="246"/>
      <c r="M89" s="317"/>
      <c r="N89" s="302"/>
      <c r="O89" s="291">
        <f>IFERROR(VLOOKUP(N89,'Listas Generales'!$B$25:$C$29,2,0),0)</f>
        <v>0</v>
      </c>
      <c r="P89" s="302"/>
      <c r="Q89" s="291">
        <f>IFERROR(VLOOKUP(P89,'Listas Generales'!$B$32:$C$36,2,0),0)</f>
        <v>0</v>
      </c>
      <c r="R89" s="302"/>
      <c r="S89" s="291">
        <f>IFERROR(VLOOKUP(R89,'Listas Generales'!$B$40:$C$44,2,0),0)</f>
        <v>0</v>
      </c>
      <c r="T89" s="303">
        <f t="shared" si="3"/>
        <v>0</v>
      </c>
      <c r="U89" s="302" t="str">
        <f>IFERROR(VLOOKUP(T89,'Listas Generales'!$B$4:$C$7,2,0),"-")</f>
        <v>Sin clasificar</v>
      </c>
      <c r="V89" s="247"/>
      <c r="W89" s="248"/>
      <c r="X89" s="249"/>
      <c r="Y89" s="249"/>
      <c r="Z89" s="249"/>
      <c r="AA89" s="249"/>
      <c r="AB89" s="240"/>
      <c r="AC89" s="318"/>
      <c r="AD89" s="292"/>
      <c r="AE89" s="292"/>
      <c r="AF89" s="292"/>
      <c r="AG89" s="292"/>
      <c r="AH89" s="304"/>
      <c r="AI89" s="276"/>
      <c r="AJ89" s="304"/>
      <c r="AK89" s="276"/>
      <c r="AL89" s="292"/>
      <c r="AM89" s="250"/>
      <c r="AN89" s="295" t="str">
        <f>IF(ISERROR(VLOOKUP(AL89,'Listas Ley Transparencia'!$H$3:$M$17,2,0)),"",VLOOKUP(AL89,'Listas Ley Transparencia'!$H$3:$M$17,2,0))</f>
        <v/>
      </c>
      <c r="AO89" s="296" t="str">
        <f>IF(ISERROR(VLOOKUP(AL89,'Listas Ley Transparencia'!$H$3:$M$17,3,0)),"",VLOOKUP(AL89,'Listas Ley Transparencia'!$H$3:$M$17,3,0))</f>
        <v/>
      </c>
      <c r="AP89" s="296" t="str">
        <f>IF(ISERROR(VLOOKUP(AL89,'Listas Ley Transparencia'!$H$3:$M$17,4,0)),"",VLOOKUP(AL89,'Listas Ley Transparencia'!$H$3:$M$17,4,0))</f>
        <v/>
      </c>
      <c r="AQ89" s="297" t="str">
        <f>IF(ISERROR(VLOOKUP(AL89,'Listas Ley Transparencia'!$H$3:$M$17,6,0)),"",VLOOKUP(AL89,'Listas Ley Transparencia'!$H$3:$M$17,6,0))</f>
        <v/>
      </c>
      <c r="AR89" s="305"/>
      <c r="AS89" s="249"/>
      <c r="AT89" s="307"/>
      <c r="AU89" s="307"/>
      <c r="AV89" s="308"/>
      <c r="AW89" s="309"/>
      <c r="AX89" s="310"/>
      <c r="AY89" s="310"/>
      <c r="AZ89" s="311" t="str">
        <f t="shared" si="4"/>
        <v>No</v>
      </c>
    </row>
    <row r="90" spans="1:52" ht="93" customHeight="1">
      <c r="A90" s="241">
        <v>88</v>
      </c>
      <c r="B90" s="242"/>
      <c r="C90" s="242"/>
      <c r="D90" s="242"/>
      <c r="E90" s="243"/>
      <c r="F90" s="242"/>
      <c r="G90" s="242"/>
      <c r="H90" s="242"/>
      <c r="I90" s="253"/>
      <c r="J90" s="253"/>
      <c r="K90" s="245"/>
      <c r="L90" s="246"/>
      <c r="M90" s="317"/>
      <c r="N90" s="302"/>
      <c r="O90" s="291">
        <f>IFERROR(VLOOKUP(N90,'Listas Generales'!$B$25:$C$29,2,0),0)</f>
        <v>0</v>
      </c>
      <c r="P90" s="302"/>
      <c r="Q90" s="291">
        <f>IFERROR(VLOOKUP(P90,'Listas Generales'!$B$32:$C$36,2,0),0)</f>
        <v>0</v>
      </c>
      <c r="R90" s="302"/>
      <c r="S90" s="291">
        <f>IFERROR(VLOOKUP(R90,'Listas Generales'!$B$40:$C$44,2,0),0)</f>
        <v>0</v>
      </c>
      <c r="T90" s="303">
        <f t="shared" si="3"/>
        <v>0</v>
      </c>
      <c r="U90" s="302" t="str">
        <f>IFERROR(VLOOKUP(T90,'Listas Generales'!$B$4:$C$7,2,0),"-")</f>
        <v>Sin clasificar</v>
      </c>
      <c r="V90" s="247"/>
      <c r="W90" s="248"/>
      <c r="X90" s="249"/>
      <c r="Y90" s="249"/>
      <c r="Z90" s="249"/>
      <c r="AA90" s="249"/>
      <c r="AB90" s="240"/>
      <c r="AC90" s="318"/>
      <c r="AD90" s="292"/>
      <c r="AE90" s="292"/>
      <c r="AF90" s="292"/>
      <c r="AG90" s="292"/>
      <c r="AH90" s="304"/>
      <c r="AI90" s="276"/>
      <c r="AJ90" s="304"/>
      <c r="AK90" s="276"/>
      <c r="AL90" s="292"/>
      <c r="AM90" s="250"/>
      <c r="AN90" s="295" t="str">
        <f>IF(ISERROR(VLOOKUP(AL90,'Listas Ley Transparencia'!$H$3:$M$17,2,0)),"",VLOOKUP(AL90,'Listas Ley Transparencia'!$H$3:$M$17,2,0))</f>
        <v/>
      </c>
      <c r="AO90" s="296" t="str">
        <f>IF(ISERROR(VLOOKUP(AL90,'Listas Ley Transparencia'!$H$3:$M$17,3,0)),"",VLOOKUP(AL90,'Listas Ley Transparencia'!$H$3:$M$17,3,0))</f>
        <v/>
      </c>
      <c r="AP90" s="296" t="str">
        <f>IF(ISERROR(VLOOKUP(AL90,'Listas Ley Transparencia'!$H$3:$M$17,4,0)),"",VLOOKUP(AL90,'Listas Ley Transparencia'!$H$3:$M$17,4,0))</f>
        <v/>
      </c>
      <c r="AQ90" s="297" t="str">
        <f>IF(ISERROR(VLOOKUP(AL90,'Listas Ley Transparencia'!$H$3:$M$17,6,0)),"",VLOOKUP(AL90,'Listas Ley Transparencia'!$H$3:$M$17,6,0))</f>
        <v/>
      </c>
      <c r="AR90" s="305"/>
      <c r="AS90" s="249"/>
      <c r="AT90" s="307"/>
      <c r="AU90" s="307"/>
      <c r="AV90" s="308"/>
      <c r="AW90" s="309"/>
      <c r="AX90" s="310"/>
      <c r="AY90" s="310"/>
      <c r="AZ90" s="311" t="str">
        <f t="shared" si="4"/>
        <v>No</v>
      </c>
    </row>
    <row r="91" spans="1:52" ht="93" customHeight="1">
      <c r="A91" s="241">
        <v>89</v>
      </c>
      <c r="B91" s="242"/>
      <c r="C91" s="242"/>
      <c r="D91" s="242"/>
      <c r="E91" s="243"/>
      <c r="F91" s="242"/>
      <c r="G91" s="242"/>
      <c r="H91" s="242"/>
      <c r="I91" s="253"/>
      <c r="J91" s="253"/>
      <c r="K91" s="245"/>
      <c r="L91" s="246"/>
      <c r="M91" s="317"/>
      <c r="N91" s="302"/>
      <c r="O91" s="291">
        <f>IFERROR(VLOOKUP(N91,'Listas Generales'!$B$25:$C$29,2,0),0)</f>
        <v>0</v>
      </c>
      <c r="P91" s="302"/>
      <c r="Q91" s="291">
        <f>IFERROR(VLOOKUP(P91,'Listas Generales'!$B$32:$C$36,2,0),0)</f>
        <v>0</v>
      </c>
      <c r="R91" s="302"/>
      <c r="S91" s="291">
        <f>IFERROR(VLOOKUP(R91,'Listas Generales'!$B$40:$C$44,2,0),0)</f>
        <v>0</v>
      </c>
      <c r="T91" s="303">
        <f t="shared" si="3"/>
        <v>0</v>
      </c>
      <c r="U91" s="302" t="str">
        <f>IFERROR(VLOOKUP(T91,'Listas Generales'!$B$4:$C$7,2,0),"-")</f>
        <v>Sin clasificar</v>
      </c>
      <c r="V91" s="247"/>
      <c r="W91" s="248"/>
      <c r="X91" s="249"/>
      <c r="Y91" s="249"/>
      <c r="Z91" s="249"/>
      <c r="AA91" s="249"/>
      <c r="AB91" s="240"/>
      <c r="AC91" s="318"/>
      <c r="AD91" s="292"/>
      <c r="AE91" s="292"/>
      <c r="AF91" s="292"/>
      <c r="AG91" s="292"/>
      <c r="AH91" s="304"/>
      <c r="AI91" s="276"/>
      <c r="AJ91" s="304"/>
      <c r="AK91" s="276"/>
      <c r="AL91" s="292"/>
      <c r="AM91" s="250"/>
      <c r="AN91" s="295" t="str">
        <f>IF(ISERROR(VLOOKUP(AL91,'Listas Ley Transparencia'!$H$3:$M$17,2,0)),"",VLOOKUP(AL91,'Listas Ley Transparencia'!$H$3:$M$17,2,0))</f>
        <v/>
      </c>
      <c r="AO91" s="296" t="str">
        <f>IF(ISERROR(VLOOKUP(AL91,'Listas Ley Transparencia'!$H$3:$M$17,3,0)),"",VLOOKUP(AL91,'Listas Ley Transparencia'!$H$3:$M$17,3,0))</f>
        <v/>
      </c>
      <c r="AP91" s="296" t="str">
        <f>IF(ISERROR(VLOOKUP(AL91,'Listas Ley Transparencia'!$H$3:$M$17,4,0)),"",VLOOKUP(AL91,'Listas Ley Transparencia'!$H$3:$M$17,4,0))</f>
        <v/>
      </c>
      <c r="AQ91" s="297" t="str">
        <f>IF(ISERROR(VLOOKUP(AL91,'Listas Ley Transparencia'!$H$3:$M$17,6,0)),"",VLOOKUP(AL91,'Listas Ley Transparencia'!$H$3:$M$17,6,0))</f>
        <v/>
      </c>
      <c r="AR91" s="305"/>
      <c r="AS91" s="249"/>
      <c r="AT91" s="307"/>
      <c r="AU91" s="307"/>
      <c r="AV91" s="308"/>
      <c r="AW91" s="309"/>
      <c r="AX91" s="310"/>
      <c r="AY91" s="310"/>
      <c r="AZ91" s="311" t="str">
        <f t="shared" si="4"/>
        <v>No</v>
      </c>
    </row>
    <row r="92" spans="1:52" ht="93" customHeight="1">
      <c r="A92" s="241">
        <v>90</v>
      </c>
      <c r="B92" s="242"/>
      <c r="C92" s="242"/>
      <c r="D92" s="242"/>
      <c r="E92" s="243"/>
      <c r="F92" s="242"/>
      <c r="G92" s="242"/>
      <c r="H92" s="242"/>
      <c r="I92" s="253"/>
      <c r="J92" s="253"/>
      <c r="K92" s="245"/>
      <c r="L92" s="246"/>
      <c r="M92" s="317"/>
      <c r="N92" s="302"/>
      <c r="O92" s="291">
        <f>IFERROR(VLOOKUP(N92,'Listas Generales'!$B$25:$C$29,2,0),0)</f>
        <v>0</v>
      </c>
      <c r="P92" s="302"/>
      <c r="Q92" s="291">
        <f>IFERROR(VLOOKUP(P92,'Listas Generales'!$B$32:$C$36,2,0),0)</f>
        <v>0</v>
      </c>
      <c r="R92" s="302"/>
      <c r="S92" s="291">
        <f>IFERROR(VLOOKUP(R92,'Listas Generales'!$B$40:$C$44,2,0),0)</f>
        <v>0</v>
      </c>
      <c r="T92" s="303">
        <f t="shared" si="3"/>
        <v>0</v>
      </c>
      <c r="U92" s="302" t="str">
        <f>IFERROR(VLOOKUP(T92,'Listas Generales'!$B$4:$C$7,2,0),"-")</f>
        <v>Sin clasificar</v>
      </c>
      <c r="V92" s="247"/>
      <c r="W92" s="248"/>
      <c r="X92" s="249"/>
      <c r="Y92" s="249"/>
      <c r="Z92" s="249"/>
      <c r="AA92" s="249"/>
      <c r="AB92" s="240"/>
      <c r="AC92" s="318"/>
      <c r="AD92" s="292"/>
      <c r="AE92" s="292"/>
      <c r="AF92" s="292"/>
      <c r="AG92" s="292"/>
      <c r="AH92" s="304"/>
      <c r="AI92" s="276"/>
      <c r="AJ92" s="304"/>
      <c r="AK92" s="276"/>
      <c r="AL92" s="292"/>
      <c r="AM92" s="250"/>
      <c r="AN92" s="295" t="str">
        <f>IF(ISERROR(VLOOKUP(AL92,'Listas Ley Transparencia'!$H$3:$M$17,2,0)),"",VLOOKUP(AL92,'Listas Ley Transparencia'!$H$3:$M$17,2,0))</f>
        <v/>
      </c>
      <c r="AO92" s="296" t="str">
        <f>IF(ISERROR(VLOOKUP(AL92,'Listas Ley Transparencia'!$H$3:$M$17,3,0)),"",VLOOKUP(AL92,'Listas Ley Transparencia'!$H$3:$M$17,3,0))</f>
        <v/>
      </c>
      <c r="AP92" s="296" t="str">
        <f>IF(ISERROR(VLOOKUP(AL92,'Listas Ley Transparencia'!$H$3:$M$17,4,0)),"",VLOOKUP(AL92,'Listas Ley Transparencia'!$H$3:$M$17,4,0))</f>
        <v/>
      </c>
      <c r="AQ92" s="297" t="str">
        <f>IF(ISERROR(VLOOKUP(AL92,'Listas Ley Transparencia'!$H$3:$M$17,6,0)),"",VLOOKUP(AL92,'Listas Ley Transparencia'!$H$3:$M$17,6,0))</f>
        <v/>
      </c>
      <c r="AR92" s="305"/>
      <c r="AS92" s="249"/>
      <c r="AT92" s="307"/>
      <c r="AU92" s="307"/>
      <c r="AV92" s="308"/>
      <c r="AW92" s="309"/>
      <c r="AX92" s="310"/>
      <c r="AY92" s="310"/>
      <c r="AZ92" s="311" t="str">
        <f t="shared" si="4"/>
        <v>No</v>
      </c>
    </row>
    <row r="93" spans="1:52" ht="93" customHeight="1">
      <c r="A93" s="241">
        <v>91</v>
      </c>
      <c r="B93" s="242"/>
      <c r="C93" s="242"/>
      <c r="D93" s="242"/>
      <c r="E93" s="243"/>
      <c r="F93" s="242"/>
      <c r="G93" s="242"/>
      <c r="H93" s="242"/>
      <c r="I93" s="253"/>
      <c r="J93" s="253"/>
      <c r="K93" s="245"/>
      <c r="L93" s="246"/>
      <c r="M93" s="317"/>
      <c r="N93" s="302"/>
      <c r="O93" s="291">
        <f>IFERROR(VLOOKUP(N93,'Listas Generales'!$B$25:$C$29,2,0),0)</f>
        <v>0</v>
      </c>
      <c r="P93" s="302"/>
      <c r="Q93" s="291">
        <f>IFERROR(VLOOKUP(P93,'Listas Generales'!$B$32:$C$36,2,0),0)</f>
        <v>0</v>
      </c>
      <c r="R93" s="302"/>
      <c r="S93" s="291">
        <f>IFERROR(VLOOKUP(R93,'Listas Generales'!$B$40:$C$44,2,0),0)</f>
        <v>0</v>
      </c>
      <c r="T93" s="303">
        <f t="shared" si="3"/>
        <v>0</v>
      </c>
      <c r="U93" s="302" t="str">
        <f>IFERROR(VLOOKUP(T93,'Listas Generales'!$B$4:$C$7,2,0),"-")</f>
        <v>Sin clasificar</v>
      </c>
      <c r="V93" s="247"/>
      <c r="W93" s="248"/>
      <c r="X93" s="249"/>
      <c r="Y93" s="249"/>
      <c r="Z93" s="249"/>
      <c r="AA93" s="249"/>
      <c r="AB93" s="240"/>
      <c r="AC93" s="318"/>
      <c r="AD93" s="292"/>
      <c r="AE93" s="292"/>
      <c r="AF93" s="292"/>
      <c r="AG93" s="292"/>
      <c r="AH93" s="304"/>
      <c r="AI93" s="276"/>
      <c r="AJ93" s="304"/>
      <c r="AK93" s="276"/>
      <c r="AL93" s="292"/>
      <c r="AM93" s="250"/>
      <c r="AN93" s="295" t="str">
        <f>IF(ISERROR(VLOOKUP(AL93,'Listas Ley Transparencia'!$H$3:$M$17,2,0)),"",VLOOKUP(AL93,'Listas Ley Transparencia'!$H$3:$M$17,2,0))</f>
        <v/>
      </c>
      <c r="AO93" s="296" t="str">
        <f>IF(ISERROR(VLOOKUP(AL93,'Listas Ley Transparencia'!$H$3:$M$17,3,0)),"",VLOOKUP(AL93,'Listas Ley Transparencia'!$H$3:$M$17,3,0))</f>
        <v/>
      </c>
      <c r="AP93" s="296" t="str">
        <f>IF(ISERROR(VLOOKUP(AL93,'Listas Ley Transparencia'!$H$3:$M$17,4,0)),"",VLOOKUP(AL93,'Listas Ley Transparencia'!$H$3:$M$17,4,0))</f>
        <v/>
      </c>
      <c r="AQ93" s="297" t="str">
        <f>IF(ISERROR(VLOOKUP(AL93,'Listas Ley Transparencia'!$H$3:$M$17,6,0)),"",VLOOKUP(AL93,'Listas Ley Transparencia'!$H$3:$M$17,6,0))</f>
        <v/>
      </c>
      <c r="AR93" s="305"/>
      <c r="AS93" s="249"/>
      <c r="AT93" s="307"/>
      <c r="AU93" s="307"/>
      <c r="AV93" s="308"/>
      <c r="AW93" s="309"/>
      <c r="AX93" s="310"/>
      <c r="AY93" s="310"/>
      <c r="AZ93" s="311" t="str">
        <f t="shared" si="4"/>
        <v>No</v>
      </c>
    </row>
    <row r="94" spans="1:52" ht="93" customHeight="1">
      <c r="A94" s="241">
        <v>92</v>
      </c>
      <c r="B94" s="242"/>
      <c r="C94" s="242"/>
      <c r="D94" s="242"/>
      <c r="E94" s="243"/>
      <c r="F94" s="242"/>
      <c r="G94" s="242"/>
      <c r="H94" s="242"/>
      <c r="I94" s="253"/>
      <c r="J94" s="253"/>
      <c r="K94" s="245"/>
      <c r="L94" s="246"/>
      <c r="M94" s="317"/>
      <c r="N94" s="302"/>
      <c r="O94" s="291">
        <f>IFERROR(VLOOKUP(N94,'Listas Generales'!$B$25:$C$29,2,0),0)</f>
        <v>0</v>
      </c>
      <c r="P94" s="302"/>
      <c r="Q94" s="291">
        <f>IFERROR(VLOOKUP(P94,'Listas Generales'!$B$32:$C$36,2,0),0)</f>
        <v>0</v>
      </c>
      <c r="R94" s="302"/>
      <c r="S94" s="291">
        <f>IFERROR(VLOOKUP(R94,'Listas Generales'!$B$40:$C$44,2,0),0)</f>
        <v>0</v>
      </c>
      <c r="T94" s="303">
        <f t="shared" si="3"/>
        <v>0</v>
      </c>
      <c r="U94" s="302" t="str">
        <f>IFERROR(VLOOKUP(T94,'Listas Generales'!$B$4:$C$7,2,0),"-")</f>
        <v>Sin clasificar</v>
      </c>
      <c r="V94" s="247"/>
      <c r="W94" s="248"/>
      <c r="X94" s="249"/>
      <c r="Y94" s="249"/>
      <c r="Z94" s="249"/>
      <c r="AA94" s="249"/>
      <c r="AB94" s="240"/>
      <c r="AC94" s="318"/>
      <c r="AD94" s="292"/>
      <c r="AE94" s="292"/>
      <c r="AF94" s="292"/>
      <c r="AG94" s="292"/>
      <c r="AH94" s="304"/>
      <c r="AI94" s="276"/>
      <c r="AJ94" s="304"/>
      <c r="AK94" s="276"/>
      <c r="AL94" s="292"/>
      <c r="AM94" s="250"/>
      <c r="AN94" s="295" t="str">
        <f>IF(ISERROR(VLOOKUP(AL94,'Listas Ley Transparencia'!$H$3:$M$17,2,0)),"",VLOOKUP(AL94,'Listas Ley Transparencia'!$H$3:$M$17,2,0))</f>
        <v/>
      </c>
      <c r="AO94" s="296" t="str">
        <f>IF(ISERROR(VLOOKUP(AL94,'Listas Ley Transparencia'!$H$3:$M$17,3,0)),"",VLOOKUP(AL94,'Listas Ley Transparencia'!$H$3:$M$17,3,0))</f>
        <v/>
      </c>
      <c r="AP94" s="296" t="str">
        <f>IF(ISERROR(VLOOKUP(AL94,'Listas Ley Transparencia'!$H$3:$M$17,4,0)),"",VLOOKUP(AL94,'Listas Ley Transparencia'!$H$3:$M$17,4,0))</f>
        <v/>
      </c>
      <c r="AQ94" s="297" t="str">
        <f>IF(ISERROR(VLOOKUP(AL94,'Listas Ley Transparencia'!$H$3:$M$17,6,0)),"",VLOOKUP(AL94,'Listas Ley Transparencia'!$H$3:$M$17,6,0))</f>
        <v/>
      </c>
      <c r="AR94" s="305"/>
      <c r="AS94" s="249"/>
      <c r="AT94" s="307"/>
      <c r="AU94" s="307"/>
      <c r="AV94" s="308"/>
      <c r="AW94" s="309"/>
      <c r="AX94" s="310"/>
      <c r="AY94" s="310"/>
      <c r="AZ94" s="311" t="str">
        <f t="shared" si="4"/>
        <v>No</v>
      </c>
    </row>
    <row r="95" spans="1:52" ht="93" customHeight="1">
      <c r="A95" s="241">
        <v>93</v>
      </c>
      <c r="B95" s="242"/>
      <c r="C95" s="242"/>
      <c r="D95" s="242"/>
      <c r="E95" s="243"/>
      <c r="F95" s="242"/>
      <c r="G95" s="242"/>
      <c r="H95" s="242"/>
      <c r="I95" s="253"/>
      <c r="J95" s="253"/>
      <c r="K95" s="245"/>
      <c r="L95" s="246"/>
      <c r="M95" s="317"/>
      <c r="N95" s="302"/>
      <c r="O95" s="291">
        <f>IFERROR(VLOOKUP(N95,'Listas Generales'!$B$25:$C$29,2,0),0)</f>
        <v>0</v>
      </c>
      <c r="P95" s="302"/>
      <c r="Q95" s="291">
        <f>IFERROR(VLOOKUP(P95,'Listas Generales'!$B$32:$C$36,2,0),0)</f>
        <v>0</v>
      </c>
      <c r="R95" s="302"/>
      <c r="S95" s="291">
        <f>IFERROR(VLOOKUP(R95,'Listas Generales'!$B$40:$C$44,2,0),0)</f>
        <v>0</v>
      </c>
      <c r="T95" s="303">
        <f t="shared" si="3"/>
        <v>0</v>
      </c>
      <c r="U95" s="302" t="str">
        <f>IFERROR(VLOOKUP(T95,'Listas Generales'!$B$4:$C$7,2,0),"-")</f>
        <v>Sin clasificar</v>
      </c>
      <c r="V95" s="247"/>
      <c r="W95" s="248"/>
      <c r="X95" s="249"/>
      <c r="Y95" s="249"/>
      <c r="Z95" s="249"/>
      <c r="AA95" s="249"/>
      <c r="AB95" s="240"/>
      <c r="AC95" s="318"/>
      <c r="AD95" s="292"/>
      <c r="AE95" s="292"/>
      <c r="AF95" s="292"/>
      <c r="AG95" s="292"/>
      <c r="AH95" s="304"/>
      <c r="AI95" s="276"/>
      <c r="AJ95" s="304"/>
      <c r="AK95" s="276"/>
      <c r="AL95" s="292"/>
      <c r="AM95" s="250"/>
      <c r="AN95" s="295" t="str">
        <f>IF(ISERROR(VLOOKUP(AL95,'Listas Ley Transparencia'!$H$3:$M$17,2,0)),"",VLOOKUP(AL95,'Listas Ley Transparencia'!$H$3:$M$17,2,0))</f>
        <v/>
      </c>
      <c r="AO95" s="296" t="str">
        <f>IF(ISERROR(VLOOKUP(AL95,'Listas Ley Transparencia'!$H$3:$M$17,3,0)),"",VLOOKUP(AL95,'Listas Ley Transparencia'!$H$3:$M$17,3,0))</f>
        <v/>
      </c>
      <c r="AP95" s="296" t="str">
        <f>IF(ISERROR(VLOOKUP(AL95,'Listas Ley Transparencia'!$H$3:$M$17,4,0)),"",VLOOKUP(AL95,'Listas Ley Transparencia'!$H$3:$M$17,4,0))</f>
        <v/>
      </c>
      <c r="AQ95" s="297" t="str">
        <f>IF(ISERROR(VLOOKUP(AL95,'Listas Ley Transparencia'!$H$3:$M$17,6,0)),"",VLOOKUP(AL95,'Listas Ley Transparencia'!$H$3:$M$17,6,0))</f>
        <v/>
      </c>
      <c r="AR95" s="305"/>
      <c r="AS95" s="249"/>
      <c r="AT95" s="307"/>
      <c r="AU95" s="307"/>
      <c r="AV95" s="308"/>
      <c r="AW95" s="309"/>
      <c r="AX95" s="310"/>
      <c r="AY95" s="310"/>
      <c r="AZ95" s="311" t="str">
        <f t="shared" si="4"/>
        <v>No</v>
      </c>
    </row>
    <row r="96" spans="1:52" ht="93" customHeight="1">
      <c r="A96" s="241">
        <v>94</v>
      </c>
      <c r="B96" s="242"/>
      <c r="C96" s="242"/>
      <c r="D96" s="242"/>
      <c r="E96" s="243"/>
      <c r="F96" s="242"/>
      <c r="G96" s="242"/>
      <c r="H96" s="242"/>
      <c r="I96" s="253"/>
      <c r="J96" s="253"/>
      <c r="K96" s="245"/>
      <c r="L96" s="246"/>
      <c r="M96" s="317"/>
      <c r="N96" s="302"/>
      <c r="O96" s="291">
        <f>IFERROR(VLOOKUP(N96,'Listas Generales'!$B$25:$C$29,2,0),0)</f>
        <v>0</v>
      </c>
      <c r="P96" s="302"/>
      <c r="Q96" s="291">
        <f>IFERROR(VLOOKUP(P96,'Listas Generales'!$B$32:$C$36,2,0),0)</f>
        <v>0</v>
      </c>
      <c r="R96" s="302"/>
      <c r="S96" s="291">
        <f>IFERROR(VLOOKUP(R96,'Listas Generales'!$B$40:$C$44,2,0),0)</f>
        <v>0</v>
      </c>
      <c r="T96" s="303">
        <f t="shared" si="3"/>
        <v>0</v>
      </c>
      <c r="U96" s="302" t="str">
        <f>IFERROR(VLOOKUP(T96,'Listas Generales'!$B$4:$C$7,2,0),"-")</f>
        <v>Sin clasificar</v>
      </c>
      <c r="V96" s="247"/>
      <c r="W96" s="248"/>
      <c r="X96" s="249"/>
      <c r="Y96" s="249"/>
      <c r="Z96" s="249"/>
      <c r="AA96" s="249"/>
      <c r="AB96" s="240"/>
      <c r="AC96" s="318"/>
      <c r="AD96" s="292"/>
      <c r="AE96" s="292"/>
      <c r="AF96" s="292"/>
      <c r="AG96" s="292"/>
      <c r="AH96" s="304"/>
      <c r="AI96" s="276"/>
      <c r="AJ96" s="304"/>
      <c r="AK96" s="276"/>
      <c r="AL96" s="292"/>
      <c r="AM96" s="250"/>
      <c r="AN96" s="295" t="str">
        <f>IF(ISERROR(VLOOKUP(AL96,'Listas Ley Transparencia'!$H$3:$M$17,2,0)),"",VLOOKUP(AL96,'Listas Ley Transparencia'!$H$3:$M$17,2,0))</f>
        <v/>
      </c>
      <c r="AO96" s="296" t="str">
        <f>IF(ISERROR(VLOOKUP(AL96,'Listas Ley Transparencia'!$H$3:$M$17,3,0)),"",VLOOKUP(AL96,'Listas Ley Transparencia'!$H$3:$M$17,3,0))</f>
        <v/>
      </c>
      <c r="AP96" s="296" t="str">
        <f>IF(ISERROR(VLOOKUP(AL96,'Listas Ley Transparencia'!$H$3:$M$17,4,0)),"",VLOOKUP(AL96,'Listas Ley Transparencia'!$H$3:$M$17,4,0))</f>
        <v/>
      </c>
      <c r="AQ96" s="297" t="str">
        <f>IF(ISERROR(VLOOKUP(AL96,'Listas Ley Transparencia'!$H$3:$M$17,6,0)),"",VLOOKUP(AL96,'Listas Ley Transparencia'!$H$3:$M$17,6,0))</f>
        <v/>
      </c>
      <c r="AR96" s="305"/>
      <c r="AS96" s="249"/>
      <c r="AT96" s="307"/>
      <c r="AU96" s="307"/>
      <c r="AV96" s="308"/>
      <c r="AW96" s="309"/>
      <c r="AX96" s="310"/>
      <c r="AY96" s="310"/>
      <c r="AZ96" s="311" t="str">
        <f t="shared" si="4"/>
        <v>No</v>
      </c>
    </row>
    <row r="97" spans="1:52" ht="93" customHeight="1">
      <c r="A97" s="241">
        <v>95</v>
      </c>
      <c r="B97" s="242"/>
      <c r="C97" s="242"/>
      <c r="D97" s="242"/>
      <c r="E97" s="243"/>
      <c r="F97" s="242"/>
      <c r="G97" s="242"/>
      <c r="H97" s="242"/>
      <c r="I97" s="253"/>
      <c r="J97" s="253"/>
      <c r="K97" s="245"/>
      <c r="L97" s="246"/>
      <c r="M97" s="317"/>
      <c r="N97" s="302"/>
      <c r="O97" s="291">
        <f>IFERROR(VLOOKUP(N97,'Listas Generales'!$B$25:$C$29,2,0),0)</f>
        <v>0</v>
      </c>
      <c r="P97" s="302"/>
      <c r="Q97" s="291">
        <f>IFERROR(VLOOKUP(P97,'Listas Generales'!$B$32:$C$36,2,0),0)</f>
        <v>0</v>
      </c>
      <c r="R97" s="302"/>
      <c r="S97" s="291">
        <f>IFERROR(VLOOKUP(R97,'Listas Generales'!$B$40:$C$44,2,0),0)</f>
        <v>0</v>
      </c>
      <c r="T97" s="303">
        <f t="shared" si="3"/>
        <v>0</v>
      </c>
      <c r="U97" s="302" t="str">
        <f>IFERROR(VLOOKUP(T97,'Listas Generales'!$B$4:$C$7,2,0),"-")</f>
        <v>Sin clasificar</v>
      </c>
      <c r="V97" s="247"/>
      <c r="W97" s="248"/>
      <c r="X97" s="249"/>
      <c r="Y97" s="249"/>
      <c r="Z97" s="249"/>
      <c r="AA97" s="249"/>
      <c r="AB97" s="240"/>
      <c r="AC97" s="318"/>
      <c r="AD97" s="292"/>
      <c r="AE97" s="292"/>
      <c r="AF97" s="292"/>
      <c r="AG97" s="292"/>
      <c r="AH97" s="304"/>
      <c r="AI97" s="276"/>
      <c r="AJ97" s="304"/>
      <c r="AK97" s="276"/>
      <c r="AL97" s="292"/>
      <c r="AM97" s="250"/>
      <c r="AN97" s="295" t="str">
        <f>IF(ISERROR(VLOOKUP(AL97,'Listas Ley Transparencia'!$H$3:$M$17,2,0)),"",VLOOKUP(AL97,'Listas Ley Transparencia'!$H$3:$M$17,2,0))</f>
        <v/>
      </c>
      <c r="AO97" s="296" t="str">
        <f>IF(ISERROR(VLOOKUP(AL97,'Listas Ley Transparencia'!$H$3:$M$17,3,0)),"",VLOOKUP(AL97,'Listas Ley Transparencia'!$H$3:$M$17,3,0))</f>
        <v/>
      </c>
      <c r="AP97" s="296" t="str">
        <f>IF(ISERROR(VLOOKUP(AL97,'Listas Ley Transparencia'!$H$3:$M$17,4,0)),"",VLOOKUP(AL97,'Listas Ley Transparencia'!$H$3:$M$17,4,0))</f>
        <v/>
      </c>
      <c r="AQ97" s="297" t="str">
        <f>IF(ISERROR(VLOOKUP(AL97,'Listas Ley Transparencia'!$H$3:$M$17,6,0)),"",VLOOKUP(AL97,'Listas Ley Transparencia'!$H$3:$M$17,6,0))</f>
        <v/>
      </c>
      <c r="AR97" s="305"/>
      <c r="AS97" s="249"/>
      <c r="AT97" s="307"/>
      <c r="AU97" s="307"/>
      <c r="AV97" s="308"/>
      <c r="AW97" s="309"/>
      <c r="AX97" s="310"/>
      <c r="AY97" s="310"/>
      <c r="AZ97" s="311" t="str">
        <f t="shared" si="4"/>
        <v>No</v>
      </c>
    </row>
    <row r="98" spans="1:52" ht="93" customHeight="1">
      <c r="A98" s="241">
        <v>96</v>
      </c>
      <c r="B98" s="242"/>
      <c r="C98" s="242"/>
      <c r="D98" s="242"/>
      <c r="E98" s="243"/>
      <c r="F98" s="242"/>
      <c r="G98" s="242"/>
      <c r="H98" s="242"/>
      <c r="I98" s="253"/>
      <c r="J98" s="253"/>
      <c r="K98" s="245"/>
      <c r="L98" s="246"/>
      <c r="M98" s="317"/>
      <c r="N98" s="302"/>
      <c r="O98" s="291">
        <f>IFERROR(VLOOKUP(N98,'Listas Generales'!$B$25:$C$29,2,0),0)</f>
        <v>0</v>
      </c>
      <c r="P98" s="302"/>
      <c r="Q98" s="291">
        <f>IFERROR(VLOOKUP(P98,'Listas Generales'!$B$32:$C$36,2,0),0)</f>
        <v>0</v>
      </c>
      <c r="R98" s="302"/>
      <c r="S98" s="291">
        <f>IFERROR(VLOOKUP(R98,'Listas Generales'!$B$40:$C$44,2,0),0)</f>
        <v>0</v>
      </c>
      <c r="T98" s="303">
        <f t="shared" si="3"/>
        <v>0</v>
      </c>
      <c r="U98" s="302" t="str">
        <f>IFERROR(VLOOKUP(T98,'Listas Generales'!$B$4:$C$7,2,0),"-")</f>
        <v>Sin clasificar</v>
      </c>
      <c r="V98" s="247"/>
      <c r="W98" s="248"/>
      <c r="X98" s="249"/>
      <c r="Y98" s="249"/>
      <c r="Z98" s="249"/>
      <c r="AA98" s="249"/>
      <c r="AB98" s="240"/>
      <c r="AC98" s="318"/>
      <c r="AD98" s="292"/>
      <c r="AE98" s="292"/>
      <c r="AF98" s="292"/>
      <c r="AG98" s="292"/>
      <c r="AH98" s="304"/>
      <c r="AI98" s="276"/>
      <c r="AJ98" s="304"/>
      <c r="AK98" s="276"/>
      <c r="AL98" s="292"/>
      <c r="AM98" s="250"/>
      <c r="AN98" s="295" t="str">
        <f>IF(ISERROR(VLOOKUP(AL98,'Listas Ley Transparencia'!$H$3:$M$17,2,0)),"",VLOOKUP(AL98,'Listas Ley Transparencia'!$H$3:$M$17,2,0))</f>
        <v/>
      </c>
      <c r="AO98" s="296" t="str">
        <f>IF(ISERROR(VLOOKUP(AL98,'Listas Ley Transparencia'!$H$3:$M$17,3,0)),"",VLOOKUP(AL98,'Listas Ley Transparencia'!$H$3:$M$17,3,0))</f>
        <v/>
      </c>
      <c r="AP98" s="296" t="str">
        <f>IF(ISERROR(VLOOKUP(AL98,'Listas Ley Transparencia'!$H$3:$M$17,4,0)),"",VLOOKUP(AL98,'Listas Ley Transparencia'!$H$3:$M$17,4,0))</f>
        <v/>
      </c>
      <c r="AQ98" s="297" t="str">
        <f>IF(ISERROR(VLOOKUP(AL98,'Listas Ley Transparencia'!$H$3:$M$17,6,0)),"",VLOOKUP(AL98,'Listas Ley Transparencia'!$H$3:$M$17,6,0))</f>
        <v/>
      </c>
      <c r="AR98" s="305"/>
      <c r="AS98" s="249"/>
      <c r="AT98" s="307"/>
      <c r="AU98" s="307"/>
      <c r="AV98" s="308"/>
      <c r="AW98" s="309"/>
      <c r="AX98" s="310"/>
      <c r="AY98" s="310"/>
      <c r="AZ98" s="311" t="str">
        <f t="shared" si="4"/>
        <v>No</v>
      </c>
    </row>
    <row r="99" spans="1:52" ht="93" customHeight="1">
      <c r="A99" s="241">
        <v>97</v>
      </c>
      <c r="B99" s="242"/>
      <c r="C99" s="242"/>
      <c r="D99" s="242"/>
      <c r="E99" s="243"/>
      <c r="F99" s="242"/>
      <c r="G99" s="242"/>
      <c r="H99" s="242"/>
      <c r="I99" s="253"/>
      <c r="J99" s="253"/>
      <c r="K99" s="245"/>
      <c r="L99" s="246"/>
      <c r="M99" s="317"/>
      <c r="N99" s="302"/>
      <c r="O99" s="291">
        <f>IFERROR(VLOOKUP(N99,'Listas Generales'!$B$25:$C$29,2,0),0)</f>
        <v>0</v>
      </c>
      <c r="P99" s="302"/>
      <c r="Q99" s="291">
        <f>IFERROR(VLOOKUP(P99,'Listas Generales'!$B$32:$C$36,2,0),0)</f>
        <v>0</v>
      </c>
      <c r="R99" s="302"/>
      <c r="S99" s="291">
        <f>IFERROR(VLOOKUP(R99,'Listas Generales'!$B$40:$C$44,2,0),0)</f>
        <v>0</v>
      </c>
      <c r="T99" s="303">
        <f t="shared" si="3"/>
        <v>0</v>
      </c>
      <c r="U99" s="302" t="str">
        <f>IFERROR(VLOOKUP(T99,'Listas Generales'!$B$4:$C$7,2,0),"-")</f>
        <v>Sin clasificar</v>
      </c>
      <c r="V99" s="247"/>
      <c r="W99" s="248"/>
      <c r="X99" s="249"/>
      <c r="Y99" s="249"/>
      <c r="Z99" s="249"/>
      <c r="AA99" s="249"/>
      <c r="AB99" s="240"/>
      <c r="AC99" s="318"/>
      <c r="AD99" s="292"/>
      <c r="AE99" s="292"/>
      <c r="AF99" s="292"/>
      <c r="AG99" s="292"/>
      <c r="AH99" s="304"/>
      <c r="AI99" s="276"/>
      <c r="AJ99" s="304"/>
      <c r="AK99" s="276"/>
      <c r="AL99" s="292"/>
      <c r="AM99" s="250"/>
      <c r="AN99" s="295" t="str">
        <f>IF(ISERROR(VLOOKUP(AL99,'Listas Ley Transparencia'!$H$3:$M$17,2,0)),"",VLOOKUP(AL99,'Listas Ley Transparencia'!$H$3:$M$17,2,0))</f>
        <v/>
      </c>
      <c r="AO99" s="296" t="str">
        <f>IF(ISERROR(VLOOKUP(AL99,'Listas Ley Transparencia'!$H$3:$M$17,3,0)),"",VLOOKUP(AL99,'Listas Ley Transparencia'!$H$3:$M$17,3,0))</f>
        <v/>
      </c>
      <c r="AP99" s="296" t="str">
        <f>IF(ISERROR(VLOOKUP(AL99,'Listas Ley Transparencia'!$H$3:$M$17,4,0)),"",VLOOKUP(AL99,'Listas Ley Transparencia'!$H$3:$M$17,4,0))</f>
        <v/>
      </c>
      <c r="AQ99" s="297" t="str">
        <f>IF(ISERROR(VLOOKUP(AL99,'Listas Ley Transparencia'!$H$3:$M$17,6,0)),"",VLOOKUP(AL99,'Listas Ley Transparencia'!$H$3:$M$17,6,0))</f>
        <v/>
      </c>
      <c r="AR99" s="305"/>
      <c r="AS99" s="249"/>
      <c r="AT99" s="307"/>
      <c r="AU99" s="307"/>
      <c r="AV99" s="308"/>
      <c r="AW99" s="309"/>
      <c r="AX99" s="310"/>
      <c r="AY99" s="310"/>
      <c r="AZ99" s="311" t="str">
        <f t="shared" si="4"/>
        <v>No</v>
      </c>
    </row>
    <row r="100" spans="1:52" ht="93" customHeight="1">
      <c r="A100" s="241">
        <v>98</v>
      </c>
      <c r="B100" s="242"/>
      <c r="C100" s="242"/>
      <c r="D100" s="242"/>
      <c r="E100" s="243"/>
      <c r="F100" s="242"/>
      <c r="G100" s="242"/>
      <c r="H100" s="242"/>
      <c r="I100" s="253"/>
      <c r="J100" s="253"/>
      <c r="K100" s="245"/>
      <c r="L100" s="246"/>
      <c r="M100" s="317"/>
      <c r="N100" s="302"/>
      <c r="O100" s="291">
        <f>IFERROR(VLOOKUP(N100,'Listas Generales'!$B$25:$C$29,2,0),0)</f>
        <v>0</v>
      </c>
      <c r="P100" s="302"/>
      <c r="Q100" s="291">
        <f>IFERROR(VLOOKUP(P100,'Listas Generales'!$B$32:$C$36,2,0),0)</f>
        <v>0</v>
      </c>
      <c r="R100" s="302"/>
      <c r="S100" s="291">
        <f>IFERROR(VLOOKUP(R100,'Listas Generales'!$B$40:$C$44,2,0),0)</f>
        <v>0</v>
      </c>
      <c r="T100" s="303">
        <f t="shared" si="3"/>
        <v>0</v>
      </c>
      <c r="U100" s="302" t="str">
        <f>IFERROR(VLOOKUP(T100,'Listas Generales'!$B$4:$C$7,2,0),"-")</f>
        <v>Sin clasificar</v>
      </c>
      <c r="V100" s="247"/>
      <c r="W100" s="248"/>
      <c r="X100" s="249"/>
      <c r="Y100" s="249"/>
      <c r="Z100" s="249"/>
      <c r="AA100" s="249"/>
      <c r="AB100" s="240"/>
      <c r="AC100" s="318"/>
      <c r="AD100" s="292"/>
      <c r="AE100" s="292"/>
      <c r="AF100" s="292"/>
      <c r="AG100" s="292"/>
      <c r="AH100" s="304"/>
      <c r="AI100" s="276"/>
      <c r="AJ100" s="304"/>
      <c r="AK100" s="276"/>
      <c r="AL100" s="292"/>
      <c r="AM100" s="250"/>
      <c r="AN100" s="295" t="str">
        <f>IF(ISERROR(VLOOKUP(AL100,'Listas Ley Transparencia'!$H$3:$M$17,2,0)),"",VLOOKUP(AL100,'Listas Ley Transparencia'!$H$3:$M$17,2,0))</f>
        <v/>
      </c>
      <c r="AO100" s="296" t="str">
        <f>IF(ISERROR(VLOOKUP(AL100,'Listas Ley Transparencia'!$H$3:$M$17,3,0)),"",VLOOKUP(AL100,'Listas Ley Transparencia'!$H$3:$M$17,3,0))</f>
        <v/>
      </c>
      <c r="AP100" s="296" t="str">
        <f>IF(ISERROR(VLOOKUP(AL100,'Listas Ley Transparencia'!$H$3:$M$17,4,0)),"",VLOOKUP(AL100,'Listas Ley Transparencia'!$H$3:$M$17,4,0))</f>
        <v/>
      </c>
      <c r="AQ100" s="297" t="str">
        <f>IF(ISERROR(VLOOKUP(AL100,'Listas Ley Transparencia'!$H$3:$M$17,6,0)),"",VLOOKUP(AL100,'Listas Ley Transparencia'!$H$3:$M$17,6,0))</f>
        <v/>
      </c>
      <c r="AR100" s="305"/>
      <c r="AS100" s="249"/>
      <c r="AT100" s="307"/>
      <c r="AU100" s="307"/>
      <c r="AV100" s="308"/>
      <c r="AW100" s="309"/>
      <c r="AX100" s="310"/>
      <c r="AY100" s="310"/>
      <c r="AZ100" s="311" t="str">
        <f t="shared" si="4"/>
        <v>No</v>
      </c>
    </row>
    <row r="101" spans="1:52" ht="93" customHeight="1">
      <c r="A101" s="241">
        <v>99</v>
      </c>
      <c r="B101" s="242"/>
      <c r="C101" s="242"/>
      <c r="D101" s="242"/>
      <c r="E101" s="243"/>
      <c r="F101" s="242"/>
      <c r="G101" s="242"/>
      <c r="H101" s="242"/>
      <c r="I101" s="253"/>
      <c r="J101" s="253"/>
      <c r="K101" s="245"/>
      <c r="L101" s="246"/>
      <c r="M101" s="317"/>
      <c r="N101" s="302"/>
      <c r="O101" s="291">
        <f>IFERROR(VLOOKUP(N101,'Listas Generales'!$B$25:$C$29,2,0),0)</f>
        <v>0</v>
      </c>
      <c r="P101" s="302"/>
      <c r="Q101" s="291">
        <f>IFERROR(VLOOKUP(P101,'Listas Generales'!$B$32:$C$36,2,0),0)</f>
        <v>0</v>
      </c>
      <c r="R101" s="302"/>
      <c r="S101" s="291">
        <f>IFERROR(VLOOKUP(R101,'Listas Generales'!$B$40:$C$44,2,0),0)</f>
        <v>0</v>
      </c>
      <c r="T101" s="303">
        <f t="shared" si="3"/>
        <v>0</v>
      </c>
      <c r="U101" s="302" t="str">
        <f>IFERROR(VLOOKUP(T101,'Listas Generales'!$B$4:$C$7,2,0),"-")</f>
        <v>Sin clasificar</v>
      </c>
      <c r="V101" s="247"/>
      <c r="W101" s="248"/>
      <c r="X101" s="249"/>
      <c r="Y101" s="249"/>
      <c r="Z101" s="249"/>
      <c r="AA101" s="249"/>
      <c r="AB101" s="240"/>
      <c r="AC101" s="318"/>
      <c r="AD101" s="292"/>
      <c r="AE101" s="292"/>
      <c r="AF101" s="292"/>
      <c r="AG101" s="292"/>
      <c r="AH101" s="304"/>
      <c r="AI101" s="276"/>
      <c r="AJ101" s="304"/>
      <c r="AK101" s="276"/>
      <c r="AL101" s="292"/>
      <c r="AM101" s="250"/>
      <c r="AN101" s="295" t="str">
        <f>IF(ISERROR(VLOOKUP(AL101,'Listas Ley Transparencia'!$H$3:$M$17,2,0)),"",VLOOKUP(AL101,'Listas Ley Transparencia'!$H$3:$M$17,2,0))</f>
        <v/>
      </c>
      <c r="AO101" s="296" t="str">
        <f>IF(ISERROR(VLOOKUP(AL101,'Listas Ley Transparencia'!$H$3:$M$17,3,0)),"",VLOOKUP(AL101,'Listas Ley Transparencia'!$H$3:$M$17,3,0))</f>
        <v/>
      </c>
      <c r="AP101" s="296" t="str">
        <f>IF(ISERROR(VLOOKUP(AL101,'Listas Ley Transparencia'!$H$3:$M$17,4,0)),"",VLOOKUP(AL101,'Listas Ley Transparencia'!$H$3:$M$17,4,0))</f>
        <v/>
      </c>
      <c r="AQ101" s="297" t="str">
        <f>IF(ISERROR(VLOOKUP(AL101,'Listas Ley Transparencia'!$H$3:$M$17,6,0)),"",VLOOKUP(AL101,'Listas Ley Transparencia'!$H$3:$M$17,6,0))</f>
        <v/>
      </c>
      <c r="AR101" s="305"/>
      <c r="AS101" s="249"/>
      <c r="AT101" s="307"/>
      <c r="AU101" s="307"/>
      <c r="AV101" s="308"/>
      <c r="AW101" s="309"/>
      <c r="AX101" s="310"/>
      <c r="AY101" s="310"/>
      <c r="AZ101" s="311" t="str">
        <f t="shared" si="4"/>
        <v>No</v>
      </c>
    </row>
    <row r="102" spans="1:52" ht="93" customHeight="1">
      <c r="A102" s="241">
        <v>100</v>
      </c>
      <c r="B102" s="242"/>
      <c r="C102" s="242"/>
      <c r="D102" s="242"/>
      <c r="E102" s="243"/>
      <c r="F102" s="242"/>
      <c r="G102" s="242"/>
      <c r="H102" s="242"/>
      <c r="I102" s="253"/>
      <c r="J102" s="253"/>
      <c r="K102" s="245"/>
      <c r="L102" s="246"/>
      <c r="M102" s="317"/>
      <c r="N102" s="302"/>
      <c r="O102" s="291">
        <f>IFERROR(VLOOKUP(N102,'Listas Generales'!$B$25:$C$29,2,0),0)</f>
        <v>0</v>
      </c>
      <c r="P102" s="302"/>
      <c r="Q102" s="291">
        <f>IFERROR(VLOOKUP(P102,'Listas Generales'!$B$32:$C$36,2,0),0)</f>
        <v>0</v>
      </c>
      <c r="R102" s="302"/>
      <c r="S102" s="291">
        <f>IFERROR(VLOOKUP(R102,'Listas Generales'!$B$40:$C$44,2,0),0)</f>
        <v>0</v>
      </c>
      <c r="T102" s="303">
        <f t="shared" si="3"/>
        <v>0</v>
      </c>
      <c r="U102" s="302" t="str">
        <f>IFERROR(VLOOKUP(T102,'Listas Generales'!$B$4:$C$7,2,0),"-")</f>
        <v>Sin clasificar</v>
      </c>
      <c r="V102" s="247"/>
      <c r="W102" s="248"/>
      <c r="X102" s="249"/>
      <c r="Y102" s="249"/>
      <c r="Z102" s="249"/>
      <c r="AA102" s="249"/>
      <c r="AB102" s="240"/>
      <c r="AC102" s="318"/>
      <c r="AD102" s="292"/>
      <c r="AE102" s="292"/>
      <c r="AF102" s="292"/>
      <c r="AG102" s="292"/>
      <c r="AH102" s="304"/>
      <c r="AI102" s="276"/>
      <c r="AJ102" s="304"/>
      <c r="AK102" s="276"/>
      <c r="AL102" s="292"/>
      <c r="AM102" s="250"/>
      <c r="AN102" s="295" t="str">
        <f>IF(ISERROR(VLOOKUP(AL102,'Listas Ley Transparencia'!$H$3:$M$17,2,0)),"",VLOOKUP(AL102,'Listas Ley Transparencia'!$H$3:$M$17,2,0))</f>
        <v/>
      </c>
      <c r="AO102" s="296" t="str">
        <f>IF(ISERROR(VLOOKUP(AL102,'Listas Ley Transparencia'!$H$3:$M$17,3,0)),"",VLOOKUP(AL102,'Listas Ley Transparencia'!$H$3:$M$17,3,0))</f>
        <v/>
      </c>
      <c r="AP102" s="296" t="str">
        <f>IF(ISERROR(VLOOKUP(AL102,'Listas Ley Transparencia'!$H$3:$M$17,4,0)),"",VLOOKUP(AL102,'Listas Ley Transparencia'!$H$3:$M$17,4,0))</f>
        <v/>
      </c>
      <c r="AQ102" s="297" t="str">
        <f>IF(ISERROR(VLOOKUP(AL102,'Listas Ley Transparencia'!$H$3:$M$17,6,0)),"",VLOOKUP(AL102,'Listas Ley Transparencia'!$H$3:$M$17,6,0))</f>
        <v/>
      </c>
      <c r="AR102" s="305"/>
      <c r="AS102" s="249"/>
      <c r="AT102" s="307"/>
      <c r="AU102" s="307"/>
      <c r="AV102" s="308"/>
      <c r="AW102" s="309"/>
      <c r="AX102" s="310"/>
      <c r="AY102" s="310"/>
      <c r="AZ102" s="311" t="str">
        <f t="shared" si="4"/>
        <v>No</v>
      </c>
    </row>
    <row r="103" spans="1:52" ht="93" customHeight="1">
      <c r="A103" s="241">
        <v>101</v>
      </c>
      <c r="B103" s="242"/>
      <c r="C103" s="242"/>
      <c r="D103" s="242"/>
      <c r="E103" s="243"/>
      <c r="F103" s="242"/>
      <c r="G103" s="242"/>
      <c r="H103" s="242"/>
      <c r="I103" s="253"/>
      <c r="J103" s="253"/>
      <c r="K103" s="245"/>
      <c r="L103" s="246"/>
      <c r="M103" s="317"/>
      <c r="N103" s="302"/>
      <c r="O103" s="291">
        <f>IFERROR(VLOOKUP(N103,'Listas Generales'!$B$25:$C$29,2,0),0)</f>
        <v>0</v>
      </c>
      <c r="P103" s="302"/>
      <c r="Q103" s="291">
        <f>IFERROR(VLOOKUP(P103,'Listas Generales'!$B$32:$C$36,2,0),0)</f>
        <v>0</v>
      </c>
      <c r="R103" s="302"/>
      <c r="S103" s="291">
        <f>IFERROR(VLOOKUP(R103,'Listas Generales'!$B$40:$C$44,2,0),0)</f>
        <v>0</v>
      </c>
      <c r="T103" s="303">
        <f t="shared" si="3"/>
        <v>0</v>
      </c>
      <c r="U103" s="302" t="str">
        <f>IFERROR(VLOOKUP(T103,'Listas Generales'!$B$4:$C$7,2,0),"-")</f>
        <v>Sin clasificar</v>
      </c>
      <c r="V103" s="247"/>
      <c r="W103" s="248"/>
      <c r="X103" s="249"/>
      <c r="Y103" s="249"/>
      <c r="Z103" s="249"/>
      <c r="AA103" s="249"/>
      <c r="AB103" s="240"/>
      <c r="AC103" s="318"/>
      <c r="AD103" s="292"/>
      <c r="AE103" s="292"/>
      <c r="AF103" s="292"/>
      <c r="AG103" s="292"/>
      <c r="AH103" s="304"/>
      <c r="AI103" s="276"/>
      <c r="AJ103" s="304"/>
      <c r="AK103" s="276"/>
      <c r="AL103" s="292"/>
      <c r="AM103" s="250"/>
      <c r="AN103" s="295" t="str">
        <f>IF(ISERROR(VLOOKUP(AL103,'Listas Ley Transparencia'!$H$3:$M$17,2,0)),"",VLOOKUP(AL103,'Listas Ley Transparencia'!$H$3:$M$17,2,0))</f>
        <v/>
      </c>
      <c r="AO103" s="296" t="str">
        <f>IF(ISERROR(VLOOKUP(AL103,'Listas Ley Transparencia'!$H$3:$M$17,3,0)),"",VLOOKUP(AL103,'Listas Ley Transparencia'!$H$3:$M$17,3,0))</f>
        <v/>
      </c>
      <c r="AP103" s="296" t="str">
        <f>IF(ISERROR(VLOOKUP(AL103,'Listas Ley Transparencia'!$H$3:$M$17,4,0)),"",VLOOKUP(AL103,'Listas Ley Transparencia'!$H$3:$M$17,4,0))</f>
        <v/>
      </c>
      <c r="AQ103" s="297" t="str">
        <f>IF(ISERROR(VLOOKUP(AL103,'Listas Ley Transparencia'!$H$3:$M$17,6,0)),"",VLOOKUP(AL103,'Listas Ley Transparencia'!$H$3:$M$17,6,0))</f>
        <v/>
      </c>
      <c r="AR103" s="305"/>
      <c r="AS103" s="249"/>
      <c r="AT103" s="307"/>
      <c r="AU103" s="307"/>
      <c r="AV103" s="308"/>
      <c r="AW103" s="309"/>
      <c r="AX103" s="310"/>
      <c r="AY103" s="310"/>
      <c r="AZ103" s="311" t="str">
        <f t="shared" si="4"/>
        <v>No</v>
      </c>
    </row>
    <row r="104" spans="1:52" ht="93" customHeight="1">
      <c r="A104" s="241">
        <v>102</v>
      </c>
      <c r="B104" s="242"/>
      <c r="C104" s="242"/>
      <c r="D104" s="242"/>
      <c r="E104" s="243"/>
      <c r="F104" s="242"/>
      <c r="G104" s="242"/>
      <c r="H104" s="242"/>
      <c r="I104" s="253"/>
      <c r="J104" s="253"/>
      <c r="K104" s="245"/>
      <c r="L104" s="246"/>
      <c r="M104" s="317"/>
      <c r="N104" s="302"/>
      <c r="O104" s="291">
        <f>IFERROR(VLOOKUP(N104,'Listas Generales'!$B$25:$C$29,2,0),0)</f>
        <v>0</v>
      </c>
      <c r="P104" s="302"/>
      <c r="Q104" s="291">
        <f>IFERROR(VLOOKUP(P104,'Listas Generales'!$B$32:$C$36,2,0),0)</f>
        <v>0</v>
      </c>
      <c r="R104" s="302"/>
      <c r="S104" s="291">
        <f>IFERROR(VLOOKUP(R104,'Listas Generales'!$B$40:$C$44,2,0),0)</f>
        <v>0</v>
      </c>
      <c r="T104" s="303">
        <f t="shared" si="3"/>
        <v>0</v>
      </c>
      <c r="U104" s="302" t="str">
        <f>IFERROR(VLOOKUP(T104,'Listas Generales'!$B$4:$C$7,2,0),"-")</f>
        <v>Sin clasificar</v>
      </c>
      <c r="V104" s="247"/>
      <c r="W104" s="248"/>
      <c r="X104" s="249"/>
      <c r="Y104" s="249"/>
      <c r="Z104" s="249"/>
      <c r="AA104" s="249"/>
      <c r="AB104" s="240"/>
      <c r="AC104" s="318"/>
      <c r="AD104" s="292"/>
      <c r="AE104" s="292"/>
      <c r="AF104" s="292"/>
      <c r="AG104" s="292"/>
      <c r="AH104" s="304"/>
      <c r="AI104" s="276"/>
      <c r="AJ104" s="304"/>
      <c r="AK104" s="276"/>
      <c r="AL104" s="292"/>
      <c r="AM104" s="250"/>
      <c r="AN104" s="295" t="str">
        <f>IF(ISERROR(VLOOKUP(AL104,'Listas Ley Transparencia'!$H$3:$M$17,2,0)),"",VLOOKUP(AL104,'Listas Ley Transparencia'!$H$3:$M$17,2,0))</f>
        <v/>
      </c>
      <c r="AO104" s="296" t="str">
        <f>IF(ISERROR(VLOOKUP(AL104,'Listas Ley Transparencia'!$H$3:$M$17,3,0)),"",VLOOKUP(AL104,'Listas Ley Transparencia'!$H$3:$M$17,3,0))</f>
        <v/>
      </c>
      <c r="AP104" s="296" t="str">
        <f>IF(ISERROR(VLOOKUP(AL104,'Listas Ley Transparencia'!$H$3:$M$17,4,0)),"",VLOOKUP(AL104,'Listas Ley Transparencia'!$H$3:$M$17,4,0))</f>
        <v/>
      </c>
      <c r="AQ104" s="297" t="str">
        <f>IF(ISERROR(VLOOKUP(AL104,'Listas Ley Transparencia'!$H$3:$M$17,6,0)),"",VLOOKUP(AL104,'Listas Ley Transparencia'!$H$3:$M$17,6,0))</f>
        <v/>
      </c>
      <c r="AR104" s="305"/>
      <c r="AS104" s="249"/>
      <c r="AT104" s="307"/>
      <c r="AU104" s="307"/>
      <c r="AV104" s="308"/>
      <c r="AW104" s="309"/>
      <c r="AX104" s="310"/>
      <c r="AY104" s="310"/>
      <c r="AZ104" s="311" t="str">
        <f t="shared" si="4"/>
        <v>No</v>
      </c>
    </row>
    <row r="105" spans="1:52" ht="93" customHeight="1">
      <c r="A105" s="241">
        <v>103</v>
      </c>
      <c r="B105" s="242"/>
      <c r="C105" s="242"/>
      <c r="D105" s="242"/>
      <c r="E105" s="243"/>
      <c r="F105" s="242"/>
      <c r="G105" s="242"/>
      <c r="H105" s="242"/>
      <c r="I105" s="253"/>
      <c r="J105" s="253"/>
      <c r="K105" s="245"/>
      <c r="L105" s="246"/>
      <c r="M105" s="317"/>
      <c r="N105" s="302"/>
      <c r="O105" s="291">
        <f>IFERROR(VLOOKUP(N105,'Listas Generales'!$B$25:$C$29,2,0),0)</f>
        <v>0</v>
      </c>
      <c r="P105" s="302"/>
      <c r="Q105" s="291">
        <f>IFERROR(VLOOKUP(P105,'Listas Generales'!$B$32:$C$36,2,0),0)</f>
        <v>0</v>
      </c>
      <c r="R105" s="302"/>
      <c r="S105" s="291">
        <f>IFERROR(VLOOKUP(R105,'Listas Generales'!$B$40:$C$44,2,0),0)</f>
        <v>0</v>
      </c>
      <c r="T105" s="303">
        <f t="shared" si="3"/>
        <v>0</v>
      </c>
      <c r="U105" s="302" t="str">
        <f>IFERROR(VLOOKUP(T105,'Listas Generales'!$B$4:$C$7,2,0),"-")</f>
        <v>Sin clasificar</v>
      </c>
      <c r="V105" s="247"/>
      <c r="W105" s="248"/>
      <c r="X105" s="249"/>
      <c r="Y105" s="249"/>
      <c r="Z105" s="249"/>
      <c r="AA105" s="249"/>
      <c r="AB105" s="240"/>
      <c r="AC105" s="318"/>
      <c r="AD105" s="292"/>
      <c r="AE105" s="292"/>
      <c r="AF105" s="292"/>
      <c r="AG105" s="292"/>
      <c r="AH105" s="304"/>
      <c r="AI105" s="276"/>
      <c r="AJ105" s="304"/>
      <c r="AK105" s="276"/>
      <c r="AL105" s="292"/>
      <c r="AM105" s="250"/>
      <c r="AN105" s="295" t="str">
        <f>IF(ISERROR(VLOOKUP(AL105,'Listas Ley Transparencia'!$H$3:$M$17,2,0)),"",VLOOKUP(AL105,'Listas Ley Transparencia'!$H$3:$M$17,2,0))</f>
        <v/>
      </c>
      <c r="AO105" s="296" t="str">
        <f>IF(ISERROR(VLOOKUP(AL105,'Listas Ley Transparencia'!$H$3:$M$17,3,0)),"",VLOOKUP(AL105,'Listas Ley Transparencia'!$H$3:$M$17,3,0))</f>
        <v/>
      </c>
      <c r="AP105" s="296" t="str">
        <f>IF(ISERROR(VLOOKUP(AL105,'Listas Ley Transparencia'!$H$3:$M$17,4,0)),"",VLOOKUP(AL105,'Listas Ley Transparencia'!$H$3:$M$17,4,0))</f>
        <v/>
      </c>
      <c r="AQ105" s="297" t="str">
        <f>IF(ISERROR(VLOOKUP(AL105,'Listas Ley Transparencia'!$H$3:$M$17,6,0)),"",VLOOKUP(AL105,'Listas Ley Transparencia'!$H$3:$M$17,6,0))</f>
        <v/>
      </c>
      <c r="AR105" s="305"/>
      <c r="AS105" s="249"/>
      <c r="AT105" s="307"/>
      <c r="AU105" s="307"/>
      <c r="AV105" s="308"/>
      <c r="AW105" s="309"/>
      <c r="AX105" s="310"/>
      <c r="AY105" s="310"/>
      <c r="AZ105" s="311" t="str">
        <f t="shared" si="4"/>
        <v>No</v>
      </c>
    </row>
    <row r="106" spans="1:52" ht="93" customHeight="1">
      <c r="A106" s="241">
        <v>104</v>
      </c>
      <c r="B106" s="242"/>
      <c r="C106" s="242"/>
      <c r="D106" s="242"/>
      <c r="E106" s="243"/>
      <c r="F106" s="242"/>
      <c r="G106" s="242"/>
      <c r="H106" s="242"/>
      <c r="I106" s="253"/>
      <c r="J106" s="253"/>
      <c r="K106" s="245"/>
      <c r="L106" s="246"/>
      <c r="M106" s="317"/>
      <c r="N106" s="302"/>
      <c r="O106" s="291">
        <f>IFERROR(VLOOKUP(N106,'Listas Generales'!$B$25:$C$29,2,0),0)</f>
        <v>0</v>
      </c>
      <c r="P106" s="302"/>
      <c r="Q106" s="291">
        <f>IFERROR(VLOOKUP(P106,'Listas Generales'!$B$32:$C$36,2,0),0)</f>
        <v>0</v>
      </c>
      <c r="R106" s="302"/>
      <c r="S106" s="291">
        <f>IFERROR(VLOOKUP(R106,'Listas Generales'!$B$40:$C$44,2,0),0)</f>
        <v>0</v>
      </c>
      <c r="T106" s="303">
        <f t="shared" si="3"/>
        <v>0</v>
      </c>
      <c r="U106" s="302" t="str">
        <f>IFERROR(VLOOKUP(T106,'Listas Generales'!$B$4:$C$7,2,0),"-")</f>
        <v>Sin clasificar</v>
      </c>
      <c r="V106" s="247"/>
      <c r="W106" s="248"/>
      <c r="X106" s="249"/>
      <c r="Y106" s="249"/>
      <c r="Z106" s="249"/>
      <c r="AA106" s="249"/>
      <c r="AB106" s="240"/>
      <c r="AC106" s="318"/>
      <c r="AD106" s="292"/>
      <c r="AE106" s="292"/>
      <c r="AF106" s="292"/>
      <c r="AG106" s="292"/>
      <c r="AH106" s="304"/>
      <c r="AI106" s="276"/>
      <c r="AJ106" s="304"/>
      <c r="AK106" s="276"/>
      <c r="AL106" s="292"/>
      <c r="AM106" s="250"/>
      <c r="AN106" s="295" t="str">
        <f>IF(ISERROR(VLOOKUP(AL106,'Listas Ley Transparencia'!$H$3:$M$17,2,0)),"",VLOOKUP(AL106,'Listas Ley Transparencia'!$H$3:$M$17,2,0))</f>
        <v/>
      </c>
      <c r="AO106" s="296" t="str">
        <f>IF(ISERROR(VLOOKUP(AL106,'Listas Ley Transparencia'!$H$3:$M$17,3,0)),"",VLOOKUP(AL106,'Listas Ley Transparencia'!$H$3:$M$17,3,0))</f>
        <v/>
      </c>
      <c r="AP106" s="296" t="str">
        <f>IF(ISERROR(VLOOKUP(AL106,'Listas Ley Transparencia'!$H$3:$M$17,4,0)),"",VLOOKUP(AL106,'Listas Ley Transparencia'!$H$3:$M$17,4,0))</f>
        <v/>
      </c>
      <c r="AQ106" s="297" t="str">
        <f>IF(ISERROR(VLOOKUP(AL106,'Listas Ley Transparencia'!$H$3:$M$17,6,0)),"",VLOOKUP(AL106,'Listas Ley Transparencia'!$H$3:$M$17,6,0))</f>
        <v/>
      </c>
      <c r="AR106" s="305"/>
      <c r="AS106" s="249"/>
      <c r="AT106" s="307"/>
      <c r="AU106" s="307"/>
      <c r="AV106" s="308"/>
      <c r="AW106" s="309"/>
      <c r="AX106" s="310"/>
      <c r="AY106" s="310"/>
      <c r="AZ106" s="311" t="str">
        <f t="shared" si="4"/>
        <v>No</v>
      </c>
    </row>
    <row r="107" spans="1:52" ht="93" customHeight="1">
      <c r="A107" s="241">
        <v>105</v>
      </c>
      <c r="B107" s="242"/>
      <c r="C107" s="242"/>
      <c r="D107" s="242"/>
      <c r="E107" s="243"/>
      <c r="F107" s="242"/>
      <c r="G107" s="242"/>
      <c r="H107" s="242"/>
      <c r="I107" s="253"/>
      <c r="J107" s="253"/>
      <c r="K107" s="245"/>
      <c r="L107" s="246"/>
      <c r="M107" s="317"/>
      <c r="N107" s="302"/>
      <c r="O107" s="291">
        <f>IFERROR(VLOOKUP(N107,'Listas Generales'!$B$25:$C$29,2,0),0)</f>
        <v>0</v>
      </c>
      <c r="P107" s="302"/>
      <c r="Q107" s="291">
        <f>IFERROR(VLOOKUP(P107,'Listas Generales'!$B$32:$C$36,2,0),0)</f>
        <v>0</v>
      </c>
      <c r="R107" s="302"/>
      <c r="S107" s="291">
        <f>IFERROR(VLOOKUP(R107,'Listas Generales'!$B$40:$C$44,2,0),0)</f>
        <v>0</v>
      </c>
      <c r="T107" s="303">
        <f t="shared" si="3"/>
        <v>0</v>
      </c>
      <c r="U107" s="302" t="str">
        <f>IFERROR(VLOOKUP(T107,'Listas Generales'!$B$4:$C$7,2,0),"-")</f>
        <v>Sin clasificar</v>
      </c>
      <c r="V107" s="247"/>
      <c r="W107" s="248"/>
      <c r="X107" s="249"/>
      <c r="Y107" s="249"/>
      <c r="Z107" s="249"/>
      <c r="AA107" s="249"/>
      <c r="AB107" s="240"/>
      <c r="AC107" s="318"/>
      <c r="AD107" s="292"/>
      <c r="AE107" s="292"/>
      <c r="AF107" s="292"/>
      <c r="AG107" s="292"/>
      <c r="AH107" s="304"/>
      <c r="AI107" s="276"/>
      <c r="AJ107" s="304"/>
      <c r="AK107" s="276"/>
      <c r="AL107" s="292"/>
      <c r="AM107" s="250"/>
      <c r="AN107" s="295" t="str">
        <f>IF(ISERROR(VLOOKUP(AL107,'Listas Ley Transparencia'!$H$3:$M$17,2,0)),"",VLOOKUP(AL107,'Listas Ley Transparencia'!$H$3:$M$17,2,0))</f>
        <v/>
      </c>
      <c r="AO107" s="296" t="str">
        <f>IF(ISERROR(VLOOKUP(AL107,'Listas Ley Transparencia'!$H$3:$M$17,3,0)),"",VLOOKUP(AL107,'Listas Ley Transparencia'!$H$3:$M$17,3,0))</f>
        <v/>
      </c>
      <c r="AP107" s="296" t="str">
        <f>IF(ISERROR(VLOOKUP(AL107,'Listas Ley Transparencia'!$H$3:$M$17,4,0)),"",VLOOKUP(AL107,'Listas Ley Transparencia'!$H$3:$M$17,4,0))</f>
        <v/>
      </c>
      <c r="AQ107" s="297" t="str">
        <f>IF(ISERROR(VLOOKUP(AL107,'Listas Ley Transparencia'!$H$3:$M$17,6,0)),"",VLOOKUP(AL107,'Listas Ley Transparencia'!$H$3:$M$17,6,0))</f>
        <v/>
      </c>
      <c r="AR107" s="305"/>
      <c r="AS107" s="249"/>
      <c r="AT107" s="307"/>
      <c r="AU107" s="307"/>
      <c r="AV107" s="308"/>
      <c r="AW107" s="309"/>
      <c r="AX107" s="310"/>
      <c r="AY107" s="310"/>
      <c r="AZ107" s="311" t="str">
        <f t="shared" si="4"/>
        <v>No</v>
      </c>
    </row>
    <row r="108" spans="1:52" ht="93" customHeight="1">
      <c r="A108" s="241">
        <v>106</v>
      </c>
      <c r="B108" s="242"/>
      <c r="C108" s="242"/>
      <c r="D108" s="242"/>
      <c r="E108" s="243"/>
      <c r="F108" s="242"/>
      <c r="G108" s="242"/>
      <c r="H108" s="242"/>
      <c r="I108" s="253"/>
      <c r="J108" s="253"/>
      <c r="K108" s="245"/>
      <c r="L108" s="246"/>
      <c r="M108" s="317"/>
      <c r="N108" s="302"/>
      <c r="O108" s="291">
        <f>IFERROR(VLOOKUP(N108,'Listas Generales'!$B$25:$C$29,2,0),0)</f>
        <v>0</v>
      </c>
      <c r="P108" s="302"/>
      <c r="Q108" s="291">
        <f>IFERROR(VLOOKUP(P108,'Listas Generales'!$B$32:$C$36,2,0),0)</f>
        <v>0</v>
      </c>
      <c r="R108" s="302"/>
      <c r="S108" s="291">
        <f>IFERROR(VLOOKUP(R108,'Listas Generales'!$B$40:$C$44,2,0),0)</f>
        <v>0</v>
      </c>
      <c r="T108" s="303">
        <f t="shared" si="3"/>
        <v>0</v>
      </c>
      <c r="U108" s="302" t="str">
        <f>IFERROR(VLOOKUP(T108,'Listas Generales'!$B$4:$C$7,2,0),"-")</f>
        <v>Sin clasificar</v>
      </c>
      <c r="V108" s="247"/>
      <c r="W108" s="248"/>
      <c r="X108" s="249"/>
      <c r="Y108" s="249"/>
      <c r="Z108" s="249"/>
      <c r="AA108" s="249"/>
      <c r="AB108" s="240"/>
      <c r="AC108" s="318"/>
      <c r="AD108" s="292"/>
      <c r="AE108" s="292"/>
      <c r="AF108" s="292"/>
      <c r="AG108" s="292"/>
      <c r="AH108" s="304"/>
      <c r="AI108" s="276"/>
      <c r="AJ108" s="304"/>
      <c r="AK108" s="276"/>
      <c r="AL108" s="292"/>
      <c r="AM108" s="250"/>
      <c r="AN108" s="295" t="str">
        <f>IF(ISERROR(VLOOKUP(AL108,'Listas Ley Transparencia'!$H$3:$M$17,2,0)),"",VLOOKUP(AL108,'Listas Ley Transparencia'!$H$3:$M$17,2,0))</f>
        <v/>
      </c>
      <c r="AO108" s="296" t="str">
        <f>IF(ISERROR(VLOOKUP(AL108,'Listas Ley Transparencia'!$H$3:$M$17,3,0)),"",VLOOKUP(AL108,'Listas Ley Transparencia'!$H$3:$M$17,3,0))</f>
        <v/>
      </c>
      <c r="AP108" s="296" t="str">
        <f>IF(ISERROR(VLOOKUP(AL108,'Listas Ley Transparencia'!$H$3:$M$17,4,0)),"",VLOOKUP(AL108,'Listas Ley Transparencia'!$H$3:$M$17,4,0))</f>
        <v/>
      </c>
      <c r="AQ108" s="297" t="str">
        <f>IF(ISERROR(VLOOKUP(AL108,'Listas Ley Transparencia'!$H$3:$M$17,6,0)),"",VLOOKUP(AL108,'Listas Ley Transparencia'!$H$3:$M$17,6,0))</f>
        <v/>
      </c>
      <c r="AR108" s="305"/>
      <c r="AS108" s="249"/>
      <c r="AT108" s="307"/>
      <c r="AU108" s="307"/>
      <c r="AV108" s="308"/>
      <c r="AW108" s="309"/>
      <c r="AX108" s="310"/>
      <c r="AY108" s="310"/>
      <c r="AZ108" s="311" t="str">
        <f t="shared" si="4"/>
        <v>No</v>
      </c>
    </row>
    <row r="109" spans="1:52" ht="93" customHeight="1">
      <c r="A109" s="241">
        <v>107</v>
      </c>
      <c r="B109" s="242"/>
      <c r="C109" s="242"/>
      <c r="D109" s="242"/>
      <c r="E109" s="243"/>
      <c r="F109" s="242"/>
      <c r="G109" s="242"/>
      <c r="H109" s="242"/>
      <c r="I109" s="253"/>
      <c r="J109" s="253"/>
      <c r="K109" s="245"/>
      <c r="L109" s="246"/>
      <c r="M109" s="317"/>
      <c r="N109" s="302"/>
      <c r="O109" s="291">
        <f>IFERROR(VLOOKUP(N109,'Listas Generales'!$B$25:$C$29,2,0),0)</f>
        <v>0</v>
      </c>
      <c r="P109" s="302"/>
      <c r="Q109" s="291">
        <f>IFERROR(VLOOKUP(P109,'Listas Generales'!$B$32:$C$36,2,0),0)</f>
        <v>0</v>
      </c>
      <c r="R109" s="302"/>
      <c r="S109" s="291">
        <f>IFERROR(VLOOKUP(R109,'Listas Generales'!$B$40:$C$44,2,0),0)</f>
        <v>0</v>
      </c>
      <c r="T109" s="303">
        <f t="shared" si="3"/>
        <v>0</v>
      </c>
      <c r="U109" s="302" t="str">
        <f>IFERROR(VLOOKUP(T109,'Listas Generales'!$B$4:$C$7,2,0),"-")</f>
        <v>Sin clasificar</v>
      </c>
      <c r="V109" s="247"/>
      <c r="W109" s="248"/>
      <c r="X109" s="249"/>
      <c r="Y109" s="249"/>
      <c r="Z109" s="249"/>
      <c r="AA109" s="249"/>
      <c r="AB109" s="240"/>
      <c r="AC109" s="318"/>
      <c r="AD109" s="292"/>
      <c r="AE109" s="292"/>
      <c r="AF109" s="292"/>
      <c r="AG109" s="292"/>
      <c r="AH109" s="304"/>
      <c r="AI109" s="276"/>
      <c r="AJ109" s="304"/>
      <c r="AK109" s="276"/>
      <c r="AL109" s="292"/>
      <c r="AM109" s="250"/>
      <c r="AN109" s="295" t="str">
        <f>IF(ISERROR(VLOOKUP(AL109,'Listas Ley Transparencia'!$H$3:$M$17,2,0)),"",VLOOKUP(AL109,'Listas Ley Transparencia'!$H$3:$M$17,2,0))</f>
        <v/>
      </c>
      <c r="AO109" s="296" t="str">
        <f>IF(ISERROR(VLOOKUP(AL109,'Listas Ley Transparencia'!$H$3:$M$17,3,0)),"",VLOOKUP(AL109,'Listas Ley Transparencia'!$H$3:$M$17,3,0))</f>
        <v/>
      </c>
      <c r="AP109" s="296" t="str">
        <f>IF(ISERROR(VLOOKUP(AL109,'Listas Ley Transparencia'!$H$3:$M$17,4,0)),"",VLOOKUP(AL109,'Listas Ley Transparencia'!$H$3:$M$17,4,0))</f>
        <v/>
      </c>
      <c r="AQ109" s="297" t="str">
        <f>IF(ISERROR(VLOOKUP(AL109,'Listas Ley Transparencia'!$H$3:$M$17,6,0)),"",VLOOKUP(AL109,'Listas Ley Transparencia'!$H$3:$M$17,6,0))</f>
        <v/>
      </c>
      <c r="AR109" s="305"/>
      <c r="AS109" s="249"/>
      <c r="AT109" s="307"/>
      <c r="AU109" s="307"/>
      <c r="AV109" s="308"/>
      <c r="AW109" s="309"/>
      <c r="AX109" s="310"/>
      <c r="AY109" s="310"/>
      <c r="AZ109" s="311" t="str">
        <f t="shared" si="4"/>
        <v>No</v>
      </c>
    </row>
    <row r="110" spans="1:52" ht="93" customHeight="1">
      <c r="A110" s="241">
        <v>108</v>
      </c>
      <c r="B110" s="242"/>
      <c r="C110" s="242"/>
      <c r="D110" s="242"/>
      <c r="E110" s="243"/>
      <c r="F110" s="242"/>
      <c r="G110" s="242"/>
      <c r="H110" s="242"/>
      <c r="I110" s="253"/>
      <c r="J110" s="253"/>
      <c r="K110" s="245"/>
      <c r="L110" s="246"/>
      <c r="M110" s="317"/>
      <c r="N110" s="302"/>
      <c r="O110" s="291">
        <f>IFERROR(VLOOKUP(N110,'Listas Generales'!$B$25:$C$29,2,0),0)</f>
        <v>0</v>
      </c>
      <c r="P110" s="302"/>
      <c r="Q110" s="291">
        <f>IFERROR(VLOOKUP(P110,'Listas Generales'!$B$32:$C$36,2,0),0)</f>
        <v>0</v>
      </c>
      <c r="R110" s="302"/>
      <c r="S110" s="291">
        <f>IFERROR(VLOOKUP(R110,'Listas Generales'!$B$40:$C$44,2,0),0)</f>
        <v>0</v>
      </c>
      <c r="T110" s="303">
        <f t="shared" si="3"/>
        <v>0</v>
      </c>
      <c r="U110" s="302" t="str">
        <f>IFERROR(VLOOKUP(T110,'Listas Generales'!$B$4:$C$7,2,0),"-")</f>
        <v>Sin clasificar</v>
      </c>
      <c r="V110" s="247"/>
      <c r="W110" s="248"/>
      <c r="X110" s="249"/>
      <c r="Y110" s="249"/>
      <c r="Z110" s="249"/>
      <c r="AA110" s="249"/>
      <c r="AB110" s="240"/>
      <c r="AC110" s="318"/>
      <c r="AD110" s="292"/>
      <c r="AE110" s="292"/>
      <c r="AF110" s="292"/>
      <c r="AG110" s="292"/>
      <c r="AH110" s="304"/>
      <c r="AI110" s="276"/>
      <c r="AJ110" s="304"/>
      <c r="AK110" s="276"/>
      <c r="AL110" s="292"/>
      <c r="AM110" s="250"/>
      <c r="AN110" s="295" t="str">
        <f>IF(ISERROR(VLOOKUP(AL110,'Listas Ley Transparencia'!$H$3:$M$17,2,0)),"",VLOOKUP(AL110,'Listas Ley Transparencia'!$H$3:$M$17,2,0))</f>
        <v/>
      </c>
      <c r="AO110" s="296" t="str">
        <f>IF(ISERROR(VLOOKUP(AL110,'Listas Ley Transparencia'!$H$3:$M$17,3,0)),"",VLOOKUP(AL110,'Listas Ley Transparencia'!$H$3:$M$17,3,0))</f>
        <v/>
      </c>
      <c r="AP110" s="296" t="str">
        <f>IF(ISERROR(VLOOKUP(AL110,'Listas Ley Transparencia'!$H$3:$M$17,4,0)),"",VLOOKUP(AL110,'Listas Ley Transparencia'!$H$3:$M$17,4,0))</f>
        <v/>
      </c>
      <c r="AQ110" s="297" t="str">
        <f>IF(ISERROR(VLOOKUP(AL110,'Listas Ley Transparencia'!$H$3:$M$17,6,0)),"",VLOOKUP(AL110,'Listas Ley Transparencia'!$H$3:$M$17,6,0))</f>
        <v/>
      </c>
      <c r="AR110" s="305"/>
      <c r="AS110" s="249"/>
      <c r="AT110" s="307"/>
      <c r="AU110" s="307"/>
      <c r="AV110" s="308"/>
      <c r="AW110" s="309"/>
      <c r="AX110" s="310"/>
      <c r="AY110" s="310"/>
      <c r="AZ110" s="311" t="str">
        <f t="shared" si="4"/>
        <v>No</v>
      </c>
    </row>
    <row r="111" spans="1:52" ht="93" customHeight="1">
      <c r="A111" s="241">
        <v>109</v>
      </c>
      <c r="B111" s="242"/>
      <c r="C111" s="242"/>
      <c r="D111" s="242"/>
      <c r="E111" s="243"/>
      <c r="F111" s="242"/>
      <c r="G111" s="242"/>
      <c r="H111" s="242"/>
      <c r="I111" s="253"/>
      <c r="J111" s="253"/>
      <c r="K111" s="245"/>
      <c r="L111" s="246"/>
      <c r="M111" s="317"/>
      <c r="N111" s="302"/>
      <c r="O111" s="291">
        <f>IFERROR(VLOOKUP(N111,'Listas Generales'!$B$25:$C$29,2,0),0)</f>
        <v>0</v>
      </c>
      <c r="P111" s="302"/>
      <c r="Q111" s="291">
        <f>IFERROR(VLOOKUP(P111,'Listas Generales'!$B$32:$C$36,2,0),0)</f>
        <v>0</v>
      </c>
      <c r="R111" s="302"/>
      <c r="S111" s="291">
        <f>IFERROR(VLOOKUP(R111,'Listas Generales'!$B$40:$C$44,2,0),0)</f>
        <v>0</v>
      </c>
      <c r="T111" s="303">
        <f t="shared" si="3"/>
        <v>0</v>
      </c>
      <c r="U111" s="302" t="str">
        <f>IFERROR(VLOOKUP(T111,'Listas Generales'!$B$4:$C$7,2,0),"-")</f>
        <v>Sin clasificar</v>
      </c>
      <c r="V111" s="247"/>
      <c r="W111" s="248"/>
      <c r="X111" s="249"/>
      <c r="Y111" s="249"/>
      <c r="Z111" s="249"/>
      <c r="AA111" s="249"/>
      <c r="AB111" s="240"/>
      <c r="AC111" s="318"/>
      <c r="AD111" s="292"/>
      <c r="AE111" s="292"/>
      <c r="AF111" s="292"/>
      <c r="AG111" s="292"/>
      <c r="AH111" s="304"/>
      <c r="AI111" s="276"/>
      <c r="AJ111" s="304"/>
      <c r="AK111" s="276"/>
      <c r="AL111" s="292"/>
      <c r="AM111" s="250"/>
      <c r="AN111" s="295" t="str">
        <f>IF(ISERROR(VLOOKUP(AL111,'Listas Ley Transparencia'!$H$3:$M$17,2,0)),"",VLOOKUP(AL111,'Listas Ley Transparencia'!$H$3:$M$17,2,0))</f>
        <v/>
      </c>
      <c r="AO111" s="296" t="str">
        <f>IF(ISERROR(VLOOKUP(AL111,'Listas Ley Transparencia'!$H$3:$M$17,3,0)),"",VLOOKUP(AL111,'Listas Ley Transparencia'!$H$3:$M$17,3,0))</f>
        <v/>
      </c>
      <c r="AP111" s="296" t="str">
        <f>IF(ISERROR(VLOOKUP(AL111,'Listas Ley Transparencia'!$H$3:$M$17,4,0)),"",VLOOKUP(AL111,'Listas Ley Transparencia'!$H$3:$M$17,4,0))</f>
        <v/>
      </c>
      <c r="AQ111" s="297" t="str">
        <f>IF(ISERROR(VLOOKUP(AL111,'Listas Ley Transparencia'!$H$3:$M$17,6,0)),"",VLOOKUP(AL111,'Listas Ley Transparencia'!$H$3:$M$17,6,0))</f>
        <v/>
      </c>
      <c r="AR111" s="305"/>
      <c r="AS111" s="249"/>
      <c r="AT111" s="307"/>
      <c r="AU111" s="307"/>
      <c r="AV111" s="308"/>
      <c r="AW111" s="309"/>
      <c r="AX111" s="310"/>
      <c r="AY111" s="310"/>
      <c r="AZ111" s="311" t="str">
        <f t="shared" si="4"/>
        <v>No</v>
      </c>
    </row>
    <row r="112" spans="1:52" ht="93" customHeight="1">
      <c r="A112" s="241">
        <v>110</v>
      </c>
      <c r="B112" s="242"/>
      <c r="C112" s="242"/>
      <c r="D112" s="242"/>
      <c r="E112" s="243"/>
      <c r="F112" s="242"/>
      <c r="G112" s="242"/>
      <c r="H112" s="242"/>
      <c r="I112" s="253"/>
      <c r="J112" s="253"/>
      <c r="K112" s="245"/>
      <c r="L112" s="246"/>
      <c r="M112" s="317"/>
      <c r="N112" s="302"/>
      <c r="O112" s="291">
        <f>IFERROR(VLOOKUP(N112,'Listas Generales'!$B$25:$C$29,2,0),0)</f>
        <v>0</v>
      </c>
      <c r="P112" s="302"/>
      <c r="Q112" s="291">
        <f>IFERROR(VLOOKUP(P112,'Listas Generales'!$B$32:$C$36,2,0),0)</f>
        <v>0</v>
      </c>
      <c r="R112" s="302"/>
      <c r="S112" s="291">
        <f>IFERROR(VLOOKUP(R112,'Listas Generales'!$B$40:$C$44,2,0),0)</f>
        <v>0</v>
      </c>
      <c r="T112" s="303">
        <f t="shared" si="3"/>
        <v>0</v>
      </c>
      <c r="U112" s="302" t="str">
        <f>IFERROR(VLOOKUP(T112,'Listas Generales'!$B$4:$C$7,2,0),"-")</f>
        <v>Sin clasificar</v>
      </c>
      <c r="V112" s="247"/>
      <c r="W112" s="248"/>
      <c r="X112" s="249"/>
      <c r="Y112" s="249"/>
      <c r="Z112" s="249"/>
      <c r="AA112" s="249"/>
      <c r="AB112" s="240"/>
      <c r="AC112" s="318"/>
      <c r="AD112" s="292"/>
      <c r="AE112" s="292"/>
      <c r="AF112" s="292"/>
      <c r="AG112" s="292"/>
      <c r="AH112" s="304"/>
      <c r="AI112" s="276"/>
      <c r="AJ112" s="304"/>
      <c r="AK112" s="276"/>
      <c r="AL112" s="292"/>
      <c r="AM112" s="250"/>
      <c r="AN112" s="295" t="str">
        <f>IF(ISERROR(VLOOKUP(AL112,'Listas Ley Transparencia'!$H$3:$M$17,2,0)),"",VLOOKUP(AL112,'Listas Ley Transparencia'!$H$3:$M$17,2,0))</f>
        <v/>
      </c>
      <c r="AO112" s="296" t="str">
        <f>IF(ISERROR(VLOOKUP(AL112,'Listas Ley Transparencia'!$H$3:$M$17,3,0)),"",VLOOKUP(AL112,'Listas Ley Transparencia'!$H$3:$M$17,3,0))</f>
        <v/>
      </c>
      <c r="AP112" s="296" t="str">
        <f>IF(ISERROR(VLOOKUP(AL112,'Listas Ley Transparencia'!$H$3:$M$17,4,0)),"",VLOOKUP(AL112,'Listas Ley Transparencia'!$H$3:$M$17,4,0))</f>
        <v/>
      </c>
      <c r="AQ112" s="297" t="str">
        <f>IF(ISERROR(VLOOKUP(AL112,'Listas Ley Transparencia'!$H$3:$M$17,6,0)),"",VLOOKUP(AL112,'Listas Ley Transparencia'!$H$3:$M$17,6,0))</f>
        <v/>
      </c>
      <c r="AR112" s="305"/>
      <c r="AS112" s="249"/>
      <c r="AT112" s="307"/>
      <c r="AU112" s="307"/>
      <c r="AV112" s="308"/>
      <c r="AW112" s="309"/>
      <c r="AX112" s="310"/>
      <c r="AY112" s="310"/>
      <c r="AZ112" s="311" t="str">
        <f t="shared" si="4"/>
        <v>No</v>
      </c>
    </row>
    <row r="113" spans="1:52" ht="93" customHeight="1">
      <c r="A113" s="241">
        <v>111</v>
      </c>
      <c r="B113" s="242"/>
      <c r="C113" s="242"/>
      <c r="D113" s="242"/>
      <c r="E113" s="243"/>
      <c r="F113" s="242"/>
      <c r="G113" s="242"/>
      <c r="H113" s="242"/>
      <c r="I113" s="253"/>
      <c r="J113" s="253"/>
      <c r="K113" s="245"/>
      <c r="L113" s="246"/>
      <c r="M113" s="317"/>
      <c r="N113" s="302"/>
      <c r="O113" s="291">
        <f>IFERROR(VLOOKUP(N113,'Listas Generales'!$B$25:$C$29,2,0),0)</f>
        <v>0</v>
      </c>
      <c r="P113" s="302"/>
      <c r="Q113" s="291">
        <f>IFERROR(VLOOKUP(P113,'Listas Generales'!$B$32:$C$36,2,0),0)</f>
        <v>0</v>
      </c>
      <c r="R113" s="302"/>
      <c r="S113" s="291">
        <f>IFERROR(VLOOKUP(R113,'Listas Generales'!$B$40:$C$44,2,0),0)</f>
        <v>0</v>
      </c>
      <c r="T113" s="303">
        <f t="shared" si="3"/>
        <v>0</v>
      </c>
      <c r="U113" s="302" t="str">
        <f>IFERROR(VLOOKUP(T113,'Listas Generales'!$B$4:$C$7,2,0),"-")</f>
        <v>Sin clasificar</v>
      </c>
      <c r="V113" s="247"/>
      <c r="W113" s="248"/>
      <c r="X113" s="249"/>
      <c r="Y113" s="249"/>
      <c r="Z113" s="249"/>
      <c r="AA113" s="249"/>
      <c r="AB113" s="240"/>
      <c r="AC113" s="318"/>
      <c r="AD113" s="292"/>
      <c r="AE113" s="292"/>
      <c r="AF113" s="292"/>
      <c r="AG113" s="292"/>
      <c r="AH113" s="304"/>
      <c r="AI113" s="276"/>
      <c r="AJ113" s="304"/>
      <c r="AK113" s="276"/>
      <c r="AL113" s="292"/>
      <c r="AM113" s="250"/>
      <c r="AN113" s="295" t="str">
        <f>IF(ISERROR(VLOOKUP(AL113,'Listas Ley Transparencia'!$H$3:$M$17,2,0)),"",VLOOKUP(AL113,'Listas Ley Transparencia'!$H$3:$M$17,2,0))</f>
        <v/>
      </c>
      <c r="AO113" s="296" t="str">
        <f>IF(ISERROR(VLOOKUP(AL113,'Listas Ley Transparencia'!$H$3:$M$17,3,0)),"",VLOOKUP(AL113,'Listas Ley Transparencia'!$H$3:$M$17,3,0))</f>
        <v/>
      </c>
      <c r="AP113" s="296" t="str">
        <f>IF(ISERROR(VLOOKUP(AL113,'Listas Ley Transparencia'!$H$3:$M$17,4,0)),"",VLOOKUP(AL113,'Listas Ley Transparencia'!$H$3:$M$17,4,0))</f>
        <v/>
      </c>
      <c r="AQ113" s="297" t="str">
        <f>IF(ISERROR(VLOOKUP(AL113,'Listas Ley Transparencia'!$H$3:$M$17,6,0)),"",VLOOKUP(AL113,'Listas Ley Transparencia'!$H$3:$M$17,6,0))</f>
        <v/>
      </c>
      <c r="AR113" s="305"/>
      <c r="AS113" s="249"/>
      <c r="AT113" s="307"/>
      <c r="AU113" s="307"/>
      <c r="AV113" s="308"/>
      <c r="AW113" s="309"/>
      <c r="AX113" s="310"/>
      <c r="AY113" s="310"/>
      <c r="AZ113" s="311" t="str">
        <f t="shared" si="4"/>
        <v>No</v>
      </c>
    </row>
    <row r="114" spans="1:52" ht="93" customHeight="1">
      <c r="A114" s="241">
        <v>112</v>
      </c>
      <c r="B114" s="242"/>
      <c r="C114" s="242"/>
      <c r="D114" s="242"/>
      <c r="E114" s="243"/>
      <c r="F114" s="242"/>
      <c r="G114" s="242"/>
      <c r="H114" s="242"/>
      <c r="I114" s="253"/>
      <c r="J114" s="253"/>
      <c r="K114" s="245"/>
      <c r="L114" s="246"/>
      <c r="M114" s="317"/>
      <c r="N114" s="302"/>
      <c r="O114" s="291">
        <f>IFERROR(VLOOKUP(N114,'Listas Generales'!$B$25:$C$29,2,0),0)</f>
        <v>0</v>
      </c>
      <c r="P114" s="302"/>
      <c r="Q114" s="291">
        <f>IFERROR(VLOOKUP(P114,'Listas Generales'!$B$32:$C$36,2,0),0)</f>
        <v>0</v>
      </c>
      <c r="R114" s="302"/>
      <c r="S114" s="291">
        <f>IFERROR(VLOOKUP(R114,'Listas Generales'!$B$40:$C$44,2,0),0)</f>
        <v>0</v>
      </c>
      <c r="T114" s="303">
        <f t="shared" si="3"/>
        <v>0</v>
      </c>
      <c r="U114" s="302" t="str">
        <f>IFERROR(VLOOKUP(T114,'Listas Generales'!$B$4:$C$7,2,0),"-")</f>
        <v>Sin clasificar</v>
      </c>
      <c r="V114" s="247"/>
      <c r="W114" s="248"/>
      <c r="X114" s="249"/>
      <c r="Y114" s="249"/>
      <c r="Z114" s="249"/>
      <c r="AA114" s="249"/>
      <c r="AB114" s="240"/>
      <c r="AC114" s="318"/>
      <c r="AD114" s="292"/>
      <c r="AE114" s="292"/>
      <c r="AF114" s="292"/>
      <c r="AG114" s="292"/>
      <c r="AH114" s="304"/>
      <c r="AI114" s="276"/>
      <c r="AJ114" s="304"/>
      <c r="AK114" s="276"/>
      <c r="AL114" s="292"/>
      <c r="AM114" s="250"/>
      <c r="AN114" s="295" t="str">
        <f>IF(ISERROR(VLOOKUP(AL114,'Listas Ley Transparencia'!$H$3:$M$17,2,0)),"",VLOOKUP(AL114,'Listas Ley Transparencia'!$H$3:$M$17,2,0))</f>
        <v/>
      </c>
      <c r="AO114" s="296" t="str">
        <f>IF(ISERROR(VLOOKUP(AL114,'Listas Ley Transparencia'!$H$3:$M$17,3,0)),"",VLOOKUP(AL114,'Listas Ley Transparencia'!$H$3:$M$17,3,0))</f>
        <v/>
      </c>
      <c r="AP114" s="296" t="str">
        <f>IF(ISERROR(VLOOKUP(AL114,'Listas Ley Transparencia'!$H$3:$M$17,4,0)),"",VLOOKUP(AL114,'Listas Ley Transparencia'!$H$3:$M$17,4,0))</f>
        <v/>
      </c>
      <c r="AQ114" s="297" t="str">
        <f>IF(ISERROR(VLOOKUP(AL114,'Listas Ley Transparencia'!$H$3:$M$17,6,0)),"",VLOOKUP(AL114,'Listas Ley Transparencia'!$H$3:$M$17,6,0))</f>
        <v/>
      </c>
      <c r="AR114" s="305"/>
      <c r="AS114" s="249"/>
      <c r="AT114" s="307"/>
      <c r="AU114" s="307"/>
      <c r="AV114" s="308"/>
      <c r="AW114" s="309"/>
      <c r="AX114" s="310"/>
      <c r="AY114" s="310"/>
      <c r="AZ114" s="311" t="str">
        <f t="shared" si="4"/>
        <v>No</v>
      </c>
    </row>
    <row r="115" spans="1:52" ht="93" customHeight="1">
      <c r="A115" s="241">
        <v>113</v>
      </c>
      <c r="B115" s="242"/>
      <c r="C115" s="242"/>
      <c r="D115" s="242"/>
      <c r="E115" s="243"/>
      <c r="F115" s="242"/>
      <c r="G115" s="242"/>
      <c r="H115" s="242"/>
      <c r="I115" s="253"/>
      <c r="J115" s="253"/>
      <c r="K115" s="245"/>
      <c r="L115" s="246"/>
      <c r="M115" s="317"/>
      <c r="N115" s="302"/>
      <c r="O115" s="291">
        <f>IFERROR(VLOOKUP(N115,'Listas Generales'!$B$25:$C$29,2,0),0)</f>
        <v>0</v>
      </c>
      <c r="P115" s="302"/>
      <c r="Q115" s="291">
        <f>IFERROR(VLOOKUP(P115,'Listas Generales'!$B$32:$C$36,2,0),0)</f>
        <v>0</v>
      </c>
      <c r="R115" s="302"/>
      <c r="S115" s="291">
        <f>IFERROR(VLOOKUP(R115,'Listas Generales'!$B$40:$C$44,2,0),0)</f>
        <v>0</v>
      </c>
      <c r="T115" s="303">
        <f t="shared" si="3"/>
        <v>0</v>
      </c>
      <c r="U115" s="302" t="str">
        <f>IFERROR(VLOOKUP(T115,'Listas Generales'!$B$4:$C$7,2,0),"-")</f>
        <v>Sin clasificar</v>
      </c>
      <c r="V115" s="247"/>
      <c r="W115" s="248"/>
      <c r="X115" s="249"/>
      <c r="Y115" s="249"/>
      <c r="Z115" s="249"/>
      <c r="AA115" s="249"/>
      <c r="AB115" s="240"/>
      <c r="AC115" s="318"/>
      <c r="AD115" s="292"/>
      <c r="AE115" s="292"/>
      <c r="AF115" s="292"/>
      <c r="AG115" s="292"/>
      <c r="AH115" s="304"/>
      <c r="AI115" s="276"/>
      <c r="AJ115" s="304"/>
      <c r="AK115" s="276"/>
      <c r="AL115" s="292"/>
      <c r="AM115" s="250"/>
      <c r="AN115" s="295" t="str">
        <f>IF(ISERROR(VLOOKUP(AL115,'Listas Ley Transparencia'!$H$3:$M$17,2,0)),"",VLOOKUP(AL115,'Listas Ley Transparencia'!$H$3:$M$17,2,0))</f>
        <v/>
      </c>
      <c r="AO115" s="296" t="str">
        <f>IF(ISERROR(VLOOKUP(AL115,'Listas Ley Transparencia'!$H$3:$M$17,3,0)),"",VLOOKUP(AL115,'Listas Ley Transparencia'!$H$3:$M$17,3,0))</f>
        <v/>
      </c>
      <c r="AP115" s="296" t="str">
        <f>IF(ISERROR(VLOOKUP(AL115,'Listas Ley Transparencia'!$H$3:$M$17,4,0)),"",VLOOKUP(AL115,'Listas Ley Transparencia'!$H$3:$M$17,4,0))</f>
        <v/>
      </c>
      <c r="AQ115" s="297" t="str">
        <f>IF(ISERROR(VLOOKUP(AL115,'Listas Ley Transparencia'!$H$3:$M$17,6,0)),"",VLOOKUP(AL115,'Listas Ley Transparencia'!$H$3:$M$17,6,0))</f>
        <v/>
      </c>
      <c r="AR115" s="305"/>
      <c r="AS115" s="249"/>
      <c r="AT115" s="307"/>
      <c r="AU115" s="307"/>
      <c r="AV115" s="308"/>
      <c r="AW115" s="309"/>
      <c r="AX115" s="310"/>
      <c r="AY115" s="310"/>
      <c r="AZ115" s="311" t="str">
        <f t="shared" si="4"/>
        <v>No</v>
      </c>
    </row>
    <row r="116" spans="1:52" ht="93" customHeight="1">
      <c r="A116" s="241">
        <v>114</v>
      </c>
      <c r="B116" s="242"/>
      <c r="C116" s="242"/>
      <c r="D116" s="242"/>
      <c r="E116" s="243"/>
      <c r="F116" s="242"/>
      <c r="G116" s="242"/>
      <c r="H116" s="242"/>
      <c r="I116" s="253"/>
      <c r="J116" s="253"/>
      <c r="K116" s="245"/>
      <c r="L116" s="246"/>
      <c r="M116" s="317"/>
      <c r="N116" s="302"/>
      <c r="O116" s="291">
        <f>IFERROR(VLOOKUP(N116,'Listas Generales'!$B$25:$C$29,2,0),0)</f>
        <v>0</v>
      </c>
      <c r="P116" s="302"/>
      <c r="Q116" s="291">
        <f>IFERROR(VLOOKUP(P116,'Listas Generales'!$B$32:$C$36,2,0),0)</f>
        <v>0</v>
      </c>
      <c r="R116" s="302"/>
      <c r="S116" s="291">
        <f>IFERROR(VLOOKUP(R116,'Listas Generales'!$B$40:$C$44,2,0),0)</f>
        <v>0</v>
      </c>
      <c r="T116" s="303">
        <f t="shared" si="3"/>
        <v>0</v>
      </c>
      <c r="U116" s="302" t="str">
        <f>IFERROR(VLOOKUP(T116,'Listas Generales'!$B$4:$C$7,2,0),"-")</f>
        <v>Sin clasificar</v>
      </c>
      <c r="V116" s="247"/>
      <c r="W116" s="248"/>
      <c r="X116" s="249"/>
      <c r="Y116" s="249"/>
      <c r="Z116" s="249"/>
      <c r="AA116" s="249"/>
      <c r="AB116" s="240"/>
      <c r="AC116" s="318"/>
      <c r="AD116" s="292"/>
      <c r="AE116" s="292"/>
      <c r="AF116" s="292"/>
      <c r="AG116" s="292"/>
      <c r="AH116" s="304"/>
      <c r="AI116" s="276"/>
      <c r="AJ116" s="304"/>
      <c r="AK116" s="276"/>
      <c r="AL116" s="292"/>
      <c r="AM116" s="250"/>
      <c r="AN116" s="295" t="str">
        <f>IF(ISERROR(VLOOKUP(AL116,'Listas Ley Transparencia'!$H$3:$M$17,2,0)),"",VLOOKUP(AL116,'Listas Ley Transparencia'!$H$3:$M$17,2,0))</f>
        <v/>
      </c>
      <c r="AO116" s="296" t="str">
        <f>IF(ISERROR(VLOOKUP(AL116,'Listas Ley Transparencia'!$H$3:$M$17,3,0)),"",VLOOKUP(AL116,'Listas Ley Transparencia'!$H$3:$M$17,3,0))</f>
        <v/>
      </c>
      <c r="AP116" s="296" t="str">
        <f>IF(ISERROR(VLOOKUP(AL116,'Listas Ley Transparencia'!$H$3:$M$17,4,0)),"",VLOOKUP(AL116,'Listas Ley Transparencia'!$H$3:$M$17,4,0))</f>
        <v/>
      </c>
      <c r="AQ116" s="297" t="str">
        <f>IF(ISERROR(VLOOKUP(AL116,'Listas Ley Transparencia'!$H$3:$M$17,6,0)),"",VLOOKUP(AL116,'Listas Ley Transparencia'!$H$3:$M$17,6,0))</f>
        <v/>
      </c>
      <c r="AR116" s="305"/>
      <c r="AS116" s="249"/>
      <c r="AT116" s="307"/>
      <c r="AU116" s="307"/>
      <c r="AV116" s="308"/>
      <c r="AW116" s="309"/>
      <c r="AX116" s="310"/>
      <c r="AY116" s="310"/>
      <c r="AZ116" s="311" t="str">
        <f t="shared" si="4"/>
        <v>No</v>
      </c>
    </row>
    <row r="117" spans="1:52" ht="93" customHeight="1">
      <c r="A117" s="241">
        <v>115</v>
      </c>
      <c r="B117" s="242"/>
      <c r="C117" s="242"/>
      <c r="D117" s="242"/>
      <c r="E117" s="243"/>
      <c r="F117" s="242"/>
      <c r="G117" s="242"/>
      <c r="H117" s="242"/>
      <c r="I117" s="253"/>
      <c r="J117" s="253"/>
      <c r="K117" s="245"/>
      <c r="L117" s="246"/>
      <c r="M117" s="317"/>
      <c r="N117" s="302"/>
      <c r="O117" s="291">
        <f>IFERROR(VLOOKUP(N117,'Listas Generales'!$B$25:$C$29,2,0),0)</f>
        <v>0</v>
      </c>
      <c r="P117" s="302"/>
      <c r="Q117" s="291">
        <f>IFERROR(VLOOKUP(P117,'Listas Generales'!$B$32:$C$36,2,0),0)</f>
        <v>0</v>
      </c>
      <c r="R117" s="302"/>
      <c r="S117" s="291">
        <f>IFERROR(VLOOKUP(R117,'Listas Generales'!$B$40:$C$44,2,0),0)</f>
        <v>0</v>
      </c>
      <c r="T117" s="303">
        <f t="shared" si="3"/>
        <v>0</v>
      </c>
      <c r="U117" s="302" t="str">
        <f>IFERROR(VLOOKUP(T117,'Listas Generales'!$B$4:$C$7,2,0),"-")</f>
        <v>Sin clasificar</v>
      </c>
      <c r="V117" s="247"/>
      <c r="W117" s="248"/>
      <c r="X117" s="249"/>
      <c r="Y117" s="249"/>
      <c r="Z117" s="249"/>
      <c r="AA117" s="249"/>
      <c r="AB117" s="240"/>
      <c r="AC117" s="318"/>
      <c r="AD117" s="292"/>
      <c r="AE117" s="292"/>
      <c r="AF117" s="292"/>
      <c r="AG117" s="292"/>
      <c r="AH117" s="304"/>
      <c r="AI117" s="276"/>
      <c r="AJ117" s="304"/>
      <c r="AK117" s="276"/>
      <c r="AL117" s="292"/>
      <c r="AM117" s="250"/>
      <c r="AN117" s="295" t="str">
        <f>IF(ISERROR(VLOOKUP(AL117,'Listas Ley Transparencia'!$H$3:$M$17,2,0)),"",VLOOKUP(AL117,'Listas Ley Transparencia'!$H$3:$M$17,2,0))</f>
        <v/>
      </c>
      <c r="AO117" s="296" t="str">
        <f>IF(ISERROR(VLOOKUP(AL117,'Listas Ley Transparencia'!$H$3:$M$17,3,0)),"",VLOOKUP(AL117,'Listas Ley Transparencia'!$H$3:$M$17,3,0))</f>
        <v/>
      </c>
      <c r="AP117" s="296" t="str">
        <f>IF(ISERROR(VLOOKUP(AL117,'Listas Ley Transparencia'!$H$3:$M$17,4,0)),"",VLOOKUP(AL117,'Listas Ley Transparencia'!$H$3:$M$17,4,0))</f>
        <v/>
      </c>
      <c r="AQ117" s="297" t="str">
        <f>IF(ISERROR(VLOOKUP(AL117,'Listas Ley Transparencia'!$H$3:$M$17,6,0)),"",VLOOKUP(AL117,'Listas Ley Transparencia'!$H$3:$M$17,6,0))</f>
        <v/>
      </c>
      <c r="AR117" s="305"/>
      <c r="AS117" s="249"/>
      <c r="AT117" s="307"/>
      <c r="AU117" s="307"/>
      <c r="AV117" s="308"/>
      <c r="AW117" s="309"/>
      <c r="AX117" s="310"/>
      <c r="AY117" s="310"/>
      <c r="AZ117" s="311" t="str">
        <f t="shared" si="4"/>
        <v>No</v>
      </c>
    </row>
    <row r="118" spans="1:52" ht="93" customHeight="1">
      <c r="A118" s="241">
        <v>116</v>
      </c>
      <c r="B118" s="242"/>
      <c r="C118" s="242"/>
      <c r="D118" s="242"/>
      <c r="E118" s="243"/>
      <c r="F118" s="242"/>
      <c r="G118" s="242"/>
      <c r="H118" s="242"/>
      <c r="I118" s="253"/>
      <c r="J118" s="253"/>
      <c r="K118" s="245"/>
      <c r="L118" s="246"/>
      <c r="M118" s="317"/>
      <c r="N118" s="302"/>
      <c r="O118" s="291">
        <f>IFERROR(VLOOKUP(N118,'Listas Generales'!$B$25:$C$29,2,0),0)</f>
        <v>0</v>
      </c>
      <c r="P118" s="302"/>
      <c r="Q118" s="291">
        <f>IFERROR(VLOOKUP(P118,'Listas Generales'!$B$32:$C$36,2,0),0)</f>
        <v>0</v>
      </c>
      <c r="R118" s="302"/>
      <c r="S118" s="291">
        <f>IFERROR(VLOOKUP(R118,'Listas Generales'!$B$40:$C$44,2,0),0)</f>
        <v>0</v>
      </c>
      <c r="T118" s="303">
        <f t="shared" si="3"/>
        <v>0</v>
      </c>
      <c r="U118" s="302" t="str">
        <f>IFERROR(VLOOKUP(T118,'Listas Generales'!$B$4:$C$7,2,0),"-")</f>
        <v>Sin clasificar</v>
      </c>
      <c r="V118" s="247"/>
      <c r="W118" s="248"/>
      <c r="X118" s="249"/>
      <c r="Y118" s="249"/>
      <c r="Z118" s="249"/>
      <c r="AA118" s="249"/>
      <c r="AB118" s="240"/>
      <c r="AC118" s="318"/>
      <c r="AD118" s="292"/>
      <c r="AE118" s="292"/>
      <c r="AF118" s="292"/>
      <c r="AG118" s="292"/>
      <c r="AH118" s="304"/>
      <c r="AI118" s="276"/>
      <c r="AJ118" s="304"/>
      <c r="AK118" s="276"/>
      <c r="AL118" s="292"/>
      <c r="AM118" s="250"/>
      <c r="AN118" s="295" t="str">
        <f>IF(ISERROR(VLOOKUP(AL118,'Listas Ley Transparencia'!$H$3:$M$17,2,0)),"",VLOOKUP(AL118,'Listas Ley Transparencia'!$H$3:$M$17,2,0))</f>
        <v/>
      </c>
      <c r="AO118" s="296" t="str">
        <f>IF(ISERROR(VLOOKUP(AL118,'Listas Ley Transparencia'!$H$3:$M$17,3,0)),"",VLOOKUP(AL118,'Listas Ley Transparencia'!$H$3:$M$17,3,0))</f>
        <v/>
      </c>
      <c r="AP118" s="296" t="str">
        <f>IF(ISERROR(VLOOKUP(AL118,'Listas Ley Transparencia'!$H$3:$M$17,4,0)),"",VLOOKUP(AL118,'Listas Ley Transparencia'!$H$3:$M$17,4,0))</f>
        <v/>
      </c>
      <c r="AQ118" s="297" t="str">
        <f>IF(ISERROR(VLOOKUP(AL118,'Listas Ley Transparencia'!$H$3:$M$17,6,0)),"",VLOOKUP(AL118,'Listas Ley Transparencia'!$H$3:$M$17,6,0))</f>
        <v/>
      </c>
      <c r="AR118" s="305"/>
      <c r="AS118" s="249"/>
      <c r="AT118" s="307"/>
      <c r="AU118" s="307"/>
      <c r="AV118" s="308"/>
      <c r="AW118" s="309"/>
      <c r="AX118" s="310"/>
      <c r="AY118" s="310"/>
      <c r="AZ118" s="311" t="str">
        <f t="shared" si="4"/>
        <v>No</v>
      </c>
    </row>
    <row r="119" spans="1:52" ht="93" customHeight="1">
      <c r="A119" s="241">
        <v>117</v>
      </c>
      <c r="B119" s="242"/>
      <c r="C119" s="242"/>
      <c r="D119" s="242"/>
      <c r="E119" s="243"/>
      <c r="F119" s="242"/>
      <c r="G119" s="242"/>
      <c r="H119" s="242"/>
      <c r="I119" s="253"/>
      <c r="J119" s="253"/>
      <c r="K119" s="245"/>
      <c r="L119" s="246"/>
      <c r="M119" s="317"/>
      <c r="N119" s="302"/>
      <c r="O119" s="291">
        <f>IFERROR(VLOOKUP(N119,'Listas Generales'!$B$25:$C$29,2,0),0)</f>
        <v>0</v>
      </c>
      <c r="P119" s="302"/>
      <c r="Q119" s="291">
        <f>IFERROR(VLOOKUP(P119,'Listas Generales'!$B$32:$C$36,2,0),0)</f>
        <v>0</v>
      </c>
      <c r="R119" s="302"/>
      <c r="S119" s="291">
        <f>IFERROR(VLOOKUP(R119,'Listas Generales'!$B$40:$C$44,2,0),0)</f>
        <v>0</v>
      </c>
      <c r="T119" s="303">
        <f t="shared" si="3"/>
        <v>0</v>
      </c>
      <c r="U119" s="302" t="str">
        <f>IFERROR(VLOOKUP(T119,'Listas Generales'!$B$4:$C$7,2,0),"-")</f>
        <v>Sin clasificar</v>
      </c>
      <c r="V119" s="247"/>
      <c r="W119" s="248"/>
      <c r="X119" s="249"/>
      <c r="Y119" s="249"/>
      <c r="Z119" s="249"/>
      <c r="AA119" s="249"/>
      <c r="AB119" s="240"/>
      <c r="AC119" s="318"/>
      <c r="AD119" s="292"/>
      <c r="AE119" s="292"/>
      <c r="AF119" s="292"/>
      <c r="AG119" s="292"/>
      <c r="AH119" s="304"/>
      <c r="AI119" s="276"/>
      <c r="AJ119" s="304"/>
      <c r="AK119" s="276"/>
      <c r="AL119" s="292"/>
      <c r="AM119" s="250"/>
      <c r="AN119" s="295" t="str">
        <f>IF(ISERROR(VLOOKUP(AL119,'Listas Ley Transparencia'!$H$3:$M$17,2,0)),"",VLOOKUP(AL119,'Listas Ley Transparencia'!$H$3:$M$17,2,0))</f>
        <v/>
      </c>
      <c r="AO119" s="296" t="str">
        <f>IF(ISERROR(VLOOKUP(AL119,'Listas Ley Transparencia'!$H$3:$M$17,3,0)),"",VLOOKUP(AL119,'Listas Ley Transparencia'!$H$3:$M$17,3,0))</f>
        <v/>
      </c>
      <c r="AP119" s="296" t="str">
        <f>IF(ISERROR(VLOOKUP(AL119,'Listas Ley Transparencia'!$H$3:$M$17,4,0)),"",VLOOKUP(AL119,'Listas Ley Transparencia'!$H$3:$M$17,4,0))</f>
        <v/>
      </c>
      <c r="AQ119" s="297" t="str">
        <f>IF(ISERROR(VLOOKUP(AL119,'Listas Ley Transparencia'!$H$3:$M$17,6,0)),"",VLOOKUP(AL119,'Listas Ley Transparencia'!$H$3:$M$17,6,0))</f>
        <v/>
      </c>
      <c r="AR119" s="305"/>
      <c r="AS119" s="249"/>
      <c r="AT119" s="307"/>
      <c r="AU119" s="307"/>
      <c r="AV119" s="308"/>
      <c r="AW119" s="309"/>
      <c r="AX119" s="310"/>
      <c r="AY119" s="310"/>
      <c r="AZ119" s="311" t="str">
        <f t="shared" si="4"/>
        <v>No</v>
      </c>
    </row>
    <row r="120" spans="1:52" ht="93" customHeight="1">
      <c r="A120" s="241">
        <v>118</v>
      </c>
      <c r="B120" s="242"/>
      <c r="C120" s="242"/>
      <c r="D120" s="242"/>
      <c r="E120" s="243"/>
      <c r="F120" s="242"/>
      <c r="G120" s="242"/>
      <c r="H120" s="242"/>
      <c r="I120" s="253"/>
      <c r="J120" s="253"/>
      <c r="K120" s="245"/>
      <c r="L120" s="246"/>
      <c r="M120" s="317"/>
      <c r="N120" s="302"/>
      <c r="O120" s="291">
        <f>IFERROR(VLOOKUP(N120,'Listas Generales'!$B$25:$C$29,2,0),0)</f>
        <v>0</v>
      </c>
      <c r="P120" s="302"/>
      <c r="Q120" s="291">
        <f>IFERROR(VLOOKUP(P120,'Listas Generales'!$B$32:$C$36,2,0),0)</f>
        <v>0</v>
      </c>
      <c r="R120" s="302"/>
      <c r="S120" s="291">
        <f>IFERROR(VLOOKUP(R120,'Listas Generales'!$B$40:$C$44,2,0),0)</f>
        <v>0</v>
      </c>
      <c r="T120" s="303">
        <f t="shared" si="3"/>
        <v>0</v>
      </c>
      <c r="U120" s="302" t="str">
        <f>IFERROR(VLOOKUP(T120,'Listas Generales'!$B$4:$C$7,2,0),"-")</f>
        <v>Sin clasificar</v>
      </c>
      <c r="V120" s="247"/>
      <c r="W120" s="248"/>
      <c r="X120" s="249"/>
      <c r="Y120" s="249"/>
      <c r="Z120" s="249"/>
      <c r="AA120" s="249"/>
      <c r="AB120" s="240"/>
      <c r="AC120" s="318"/>
      <c r="AD120" s="292"/>
      <c r="AE120" s="292"/>
      <c r="AF120" s="292"/>
      <c r="AG120" s="292"/>
      <c r="AH120" s="304"/>
      <c r="AI120" s="276"/>
      <c r="AJ120" s="304"/>
      <c r="AK120" s="276"/>
      <c r="AL120" s="292"/>
      <c r="AM120" s="250"/>
      <c r="AN120" s="295" t="str">
        <f>IF(ISERROR(VLOOKUP(AL120,'Listas Ley Transparencia'!$H$3:$M$17,2,0)),"",VLOOKUP(AL120,'Listas Ley Transparencia'!$H$3:$M$17,2,0))</f>
        <v/>
      </c>
      <c r="AO120" s="296" t="str">
        <f>IF(ISERROR(VLOOKUP(AL120,'Listas Ley Transparencia'!$H$3:$M$17,3,0)),"",VLOOKUP(AL120,'Listas Ley Transparencia'!$H$3:$M$17,3,0))</f>
        <v/>
      </c>
      <c r="AP120" s="296" t="str">
        <f>IF(ISERROR(VLOOKUP(AL120,'Listas Ley Transparencia'!$H$3:$M$17,4,0)),"",VLOOKUP(AL120,'Listas Ley Transparencia'!$H$3:$M$17,4,0))</f>
        <v/>
      </c>
      <c r="AQ120" s="297" t="str">
        <f>IF(ISERROR(VLOOKUP(AL120,'Listas Ley Transparencia'!$H$3:$M$17,6,0)),"",VLOOKUP(AL120,'Listas Ley Transparencia'!$H$3:$M$17,6,0))</f>
        <v/>
      </c>
      <c r="AR120" s="305"/>
      <c r="AS120" s="249"/>
      <c r="AT120" s="307"/>
      <c r="AU120" s="307"/>
      <c r="AV120" s="308"/>
      <c r="AW120" s="309"/>
      <c r="AX120" s="310"/>
      <c r="AY120" s="310"/>
      <c r="AZ120" s="311" t="str">
        <f t="shared" si="4"/>
        <v>No</v>
      </c>
    </row>
    <row r="121" spans="1:52" ht="93" customHeight="1">
      <c r="A121" s="241">
        <v>119</v>
      </c>
      <c r="B121" s="242"/>
      <c r="C121" s="242"/>
      <c r="D121" s="242"/>
      <c r="E121" s="243"/>
      <c r="F121" s="242"/>
      <c r="G121" s="242"/>
      <c r="H121" s="242"/>
      <c r="I121" s="253"/>
      <c r="J121" s="253"/>
      <c r="K121" s="245"/>
      <c r="L121" s="246"/>
      <c r="M121" s="317"/>
      <c r="N121" s="302"/>
      <c r="O121" s="291">
        <f>IFERROR(VLOOKUP(N121,'Listas Generales'!$B$25:$C$29,2,0),0)</f>
        <v>0</v>
      </c>
      <c r="P121" s="302"/>
      <c r="Q121" s="291">
        <f>IFERROR(VLOOKUP(P121,'Listas Generales'!$B$32:$C$36,2,0),0)</f>
        <v>0</v>
      </c>
      <c r="R121" s="302"/>
      <c r="S121" s="291">
        <f>IFERROR(VLOOKUP(R121,'Listas Generales'!$B$40:$C$44,2,0),0)</f>
        <v>0</v>
      </c>
      <c r="T121" s="303">
        <f t="shared" si="3"/>
        <v>0</v>
      </c>
      <c r="U121" s="302" t="str">
        <f>IFERROR(VLOOKUP(T121,'Listas Generales'!$B$4:$C$7,2,0),"-")</f>
        <v>Sin clasificar</v>
      </c>
      <c r="V121" s="247"/>
      <c r="W121" s="248"/>
      <c r="X121" s="249"/>
      <c r="Y121" s="249"/>
      <c r="Z121" s="249"/>
      <c r="AA121" s="249"/>
      <c r="AB121" s="240"/>
      <c r="AC121" s="318"/>
      <c r="AD121" s="292"/>
      <c r="AE121" s="292"/>
      <c r="AF121" s="292"/>
      <c r="AG121" s="292"/>
      <c r="AH121" s="304"/>
      <c r="AI121" s="276"/>
      <c r="AJ121" s="304"/>
      <c r="AK121" s="276"/>
      <c r="AL121" s="292"/>
      <c r="AM121" s="250"/>
      <c r="AN121" s="295" t="str">
        <f>IF(ISERROR(VLOOKUP(AL121,'Listas Ley Transparencia'!$H$3:$M$17,2,0)),"",VLOOKUP(AL121,'Listas Ley Transparencia'!$H$3:$M$17,2,0))</f>
        <v/>
      </c>
      <c r="AO121" s="296" t="str">
        <f>IF(ISERROR(VLOOKUP(AL121,'Listas Ley Transparencia'!$H$3:$M$17,3,0)),"",VLOOKUP(AL121,'Listas Ley Transparencia'!$H$3:$M$17,3,0))</f>
        <v/>
      </c>
      <c r="AP121" s="296" t="str">
        <f>IF(ISERROR(VLOOKUP(AL121,'Listas Ley Transparencia'!$H$3:$M$17,4,0)),"",VLOOKUP(AL121,'Listas Ley Transparencia'!$H$3:$M$17,4,0))</f>
        <v/>
      </c>
      <c r="AQ121" s="297" t="str">
        <f>IF(ISERROR(VLOOKUP(AL121,'Listas Ley Transparencia'!$H$3:$M$17,6,0)),"",VLOOKUP(AL121,'Listas Ley Transparencia'!$H$3:$M$17,6,0))</f>
        <v/>
      </c>
      <c r="AR121" s="305"/>
      <c r="AS121" s="249"/>
      <c r="AT121" s="307"/>
      <c r="AU121" s="307"/>
      <c r="AV121" s="308"/>
      <c r="AW121" s="309"/>
      <c r="AX121" s="310"/>
      <c r="AY121" s="310"/>
      <c r="AZ121" s="311" t="str">
        <f t="shared" si="4"/>
        <v>No</v>
      </c>
    </row>
    <row r="122" spans="1:52" ht="93" customHeight="1">
      <c r="A122" s="241">
        <v>120</v>
      </c>
      <c r="B122" s="242"/>
      <c r="C122" s="242"/>
      <c r="D122" s="242"/>
      <c r="E122" s="243"/>
      <c r="F122" s="242"/>
      <c r="G122" s="242"/>
      <c r="H122" s="242"/>
      <c r="I122" s="253"/>
      <c r="J122" s="253"/>
      <c r="K122" s="245"/>
      <c r="L122" s="246"/>
      <c r="M122" s="317"/>
      <c r="N122" s="302"/>
      <c r="O122" s="291">
        <f>IFERROR(VLOOKUP(N122,'Listas Generales'!$B$25:$C$29,2,0),0)</f>
        <v>0</v>
      </c>
      <c r="P122" s="302"/>
      <c r="Q122" s="291">
        <f>IFERROR(VLOOKUP(P122,'Listas Generales'!$B$32:$C$36,2,0),0)</f>
        <v>0</v>
      </c>
      <c r="R122" s="302"/>
      <c r="S122" s="291">
        <f>IFERROR(VLOOKUP(R122,'Listas Generales'!$B$40:$C$44,2,0),0)</f>
        <v>0</v>
      </c>
      <c r="T122" s="303">
        <f t="shared" si="3"/>
        <v>0</v>
      </c>
      <c r="U122" s="302" t="str">
        <f>IFERROR(VLOOKUP(T122,'Listas Generales'!$B$4:$C$7,2,0),"-")</f>
        <v>Sin clasificar</v>
      </c>
      <c r="V122" s="247"/>
      <c r="W122" s="248"/>
      <c r="X122" s="249"/>
      <c r="Y122" s="249"/>
      <c r="Z122" s="249"/>
      <c r="AA122" s="249"/>
      <c r="AB122" s="240"/>
      <c r="AC122" s="318"/>
      <c r="AD122" s="292"/>
      <c r="AE122" s="292"/>
      <c r="AF122" s="292"/>
      <c r="AG122" s="292"/>
      <c r="AH122" s="304"/>
      <c r="AI122" s="276"/>
      <c r="AJ122" s="304"/>
      <c r="AK122" s="276"/>
      <c r="AL122" s="292"/>
      <c r="AM122" s="250"/>
      <c r="AN122" s="295" t="str">
        <f>IF(ISERROR(VLOOKUP(AL122,'Listas Ley Transparencia'!$H$3:$M$17,2,0)),"",VLOOKUP(AL122,'Listas Ley Transparencia'!$H$3:$M$17,2,0))</f>
        <v/>
      </c>
      <c r="AO122" s="296" t="str">
        <f>IF(ISERROR(VLOOKUP(AL122,'Listas Ley Transparencia'!$H$3:$M$17,3,0)),"",VLOOKUP(AL122,'Listas Ley Transparencia'!$H$3:$M$17,3,0))</f>
        <v/>
      </c>
      <c r="AP122" s="296" t="str">
        <f>IF(ISERROR(VLOOKUP(AL122,'Listas Ley Transparencia'!$H$3:$M$17,4,0)),"",VLOOKUP(AL122,'Listas Ley Transparencia'!$H$3:$M$17,4,0))</f>
        <v/>
      </c>
      <c r="AQ122" s="297" t="str">
        <f>IF(ISERROR(VLOOKUP(AL122,'Listas Ley Transparencia'!$H$3:$M$17,6,0)),"",VLOOKUP(AL122,'Listas Ley Transparencia'!$H$3:$M$17,6,0))</f>
        <v/>
      </c>
      <c r="AR122" s="305"/>
      <c r="AS122" s="249"/>
      <c r="AT122" s="307"/>
      <c r="AU122" s="307"/>
      <c r="AV122" s="308"/>
      <c r="AW122" s="309"/>
      <c r="AX122" s="310"/>
      <c r="AY122" s="310"/>
      <c r="AZ122" s="311" t="str">
        <f t="shared" si="4"/>
        <v>No</v>
      </c>
    </row>
    <row r="123" spans="1:52" ht="93" customHeight="1">
      <c r="A123" s="241">
        <v>121</v>
      </c>
      <c r="B123" s="242"/>
      <c r="C123" s="242"/>
      <c r="D123" s="242"/>
      <c r="E123" s="243"/>
      <c r="F123" s="242"/>
      <c r="G123" s="242"/>
      <c r="H123" s="242"/>
      <c r="I123" s="253"/>
      <c r="J123" s="253"/>
      <c r="K123" s="245"/>
      <c r="L123" s="246"/>
      <c r="M123" s="317"/>
      <c r="N123" s="302"/>
      <c r="O123" s="291">
        <f>IFERROR(VLOOKUP(N123,'Listas Generales'!$B$25:$C$29,2,0),0)</f>
        <v>0</v>
      </c>
      <c r="P123" s="302"/>
      <c r="Q123" s="291">
        <f>IFERROR(VLOOKUP(P123,'Listas Generales'!$B$32:$C$36,2,0),0)</f>
        <v>0</v>
      </c>
      <c r="R123" s="302"/>
      <c r="S123" s="291">
        <f>IFERROR(VLOOKUP(R123,'Listas Generales'!$B$40:$C$44,2,0),0)</f>
        <v>0</v>
      </c>
      <c r="T123" s="303">
        <f t="shared" si="3"/>
        <v>0</v>
      </c>
      <c r="U123" s="302" t="str">
        <f>IFERROR(VLOOKUP(T123,'Listas Generales'!$B$4:$C$7,2,0),"-")</f>
        <v>Sin clasificar</v>
      </c>
      <c r="V123" s="247"/>
      <c r="W123" s="248"/>
      <c r="X123" s="249"/>
      <c r="Y123" s="249"/>
      <c r="Z123" s="249"/>
      <c r="AA123" s="249"/>
      <c r="AB123" s="240"/>
      <c r="AC123" s="318"/>
      <c r="AD123" s="292"/>
      <c r="AE123" s="292"/>
      <c r="AF123" s="292"/>
      <c r="AG123" s="292"/>
      <c r="AH123" s="304"/>
      <c r="AI123" s="276"/>
      <c r="AJ123" s="304"/>
      <c r="AK123" s="276"/>
      <c r="AL123" s="292"/>
      <c r="AM123" s="250"/>
      <c r="AN123" s="295" t="str">
        <f>IF(ISERROR(VLOOKUP(AL123,'Listas Ley Transparencia'!$H$3:$M$17,2,0)),"",VLOOKUP(AL123,'Listas Ley Transparencia'!$H$3:$M$17,2,0))</f>
        <v/>
      </c>
      <c r="AO123" s="296" t="str">
        <f>IF(ISERROR(VLOOKUP(AL123,'Listas Ley Transparencia'!$H$3:$M$17,3,0)),"",VLOOKUP(AL123,'Listas Ley Transparencia'!$H$3:$M$17,3,0))</f>
        <v/>
      </c>
      <c r="AP123" s="296" t="str">
        <f>IF(ISERROR(VLOOKUP(AL123,'Listas Ley Transparencia'!$H$3:$M$17,4,0)),"",VLOOKUP(AL123,'Listas Ley Transparencia'!$H$3:$M$17,4,0))</f>
        <v/>
      </c>
      <c r="AQ123" s="297" t="str">
        <f>IF(ISERROR(VLOOKUP(AL123,'Listas Ley Transparencia'!$H$3:$M$17,6,0)),"",VLOOKUP(AL123,'Listas Ley Transparencia'!$H$3:$M$17,6,0))</f>
        <v/>
      </c>
      <c r="AR123" s="305"/>
      <c r="AS123" s="249"/>
      <c r="AT123" s="307"/>
      <c r="AU123" s="307"/>
      <c r="AV123" s="308"/>
      <c r="AW123" s="309"/>
      <c r="AX123" s="310"/>
      <c r="AY123" s="310"/>
      <c r="AZ123" s="311" t="str">
        <f t="shared" si="4"/>
        <v>No</v>
      </c>
    </row>
    <row r="124" spans="1:52" ht="93" customHeight="1">
      <c r="A124" s="241">
        <v>122</v>
      </c>
      <c r="B124" s="242"/>
      <c r="C124" s="242"/>
      <c r="D124" s="242"/>
      <c r="E124" s="243"/>
      <c r="F124" s="242"/>
      <c r="G124" s="242"/>
      <c r="H124" s="242"/>
      <c r="I124" s="253"/>
      <c r="J124" s="253"/>
      <c r="K124" s="245"/>
      <c r="L124" s="246"/>
      <c r="M124" s="317"/>
      <c r="N124" s="302"/>
      <c r="O124" s="291">
        <f>IFERROR(VLOOKUP(N124,'Listas Generales'!$B$25:$C$29,2,0),0)</f>
        <v>0</v>
      </c>
      <c r="P124" s="302"/>
      <c r="Q124" s="291">
        <f>IFERROR(VLOOKUP(P124,'Listas Generales'!$B$32:$C$36,2,0),0)</f>
        <v>0</v>
      </c>
      <c r="R124" s="302"/>
      <c r="S124" s="291">
        <f>IFERROR(VLOOKUP(R124,'Listas Generales'!$B$40:$C$44,2,0),0)</f>
        <v>0</v>
      </c>
      <c r="T124" s="303">
        <f t="shared" si="3"/>
        <v>0</v>
      </c>
      <c r="U124" s="302" t="str">
        <f>IFERROR(VLOOKUP(T124,'Listas Generales'!$B$4:$C$7,2,0),"-")</f>
        <v>Sin clasificar</v>
      </c>
      <c r="V124" s="247"/>
      <c r="W124" s="248"/>
      <c r="X124" s="249"/>
      <c r="Y124" s="249"/>
      <c r="Z124" s="249"/>
      <c r="AA124" s="249"/>
      <c r="AB124" s="240"/>
      <c r="AC124" s="318"/>
      <c r="AD124" s="292"/>
      <c r="AE124" s="292"/>
      <c r="AF124" s="292"/>
      <c r="AG124" s="292"/>
      <c r="AH124" s="304"/>
      <c r="AI124" s="276"/>
      <c r="AJ124" s="304"/>
      <c r="AK124" s="276"/>
      <c r="AL124" s="292"/>
      <c r="AM124" s="250"/>
      <c r="AN124" s="295" t="str">
        <f>IF(ISERROR(VLOOKUP(AL124,'Listas Ley Transparencia'!$H$3:$M$17,2,0)),"",VLOOKUP(AL124,'Listas Ley Transparencia'!$H$3:$M$17,2,0))</f>
        <v/>
      </c>
      <c r="AO124" s="296" t="str">
        <f>IF(ISERROR(VLOOKUP(AL124,'Listas Ley Transparencia'!$H$3:$M$17,3,0)),"",VLOOKUP(AL124,'Listas Ley Transparencia'!$H$3:$M$17,3,0))</f>
        <v/>
      </c>
      <c r="AP124" s="296" t="str">
        <f>IF(ISERROR(VLOOKUP(AL124,'Listas Ley Transparencia'!$H$3:$M$17,4,0)),"",VLOOKUP(AL124,'Listas Ley Transparencia'!$H$3:$M$17,4,0))</f>
        <v/>
      </c>
      <c r="AQ124" s="297" t="str">
        <f>IF(ISERROR(VLOOKUP(AL124,'Listas Ley Transparencia'!$H$3:$M$17,6,0)),"",VLOOKUP(AL124,'Listas Ley Transparencia'!$H$3:$M$17,6,0))</f>
        <v/>
      </c>
      <c r="AR124" s="305"/>
      <c r="AS124" s="249"/>
      <c r="AT124" s="307"/>
      <c r="AU124" s="307"/>
      <c r="AV124" s="308"/>
      <c r="AW124" s="309"/>
      <c r="AX124" s="310"/>
      <c r="AY124" s="310"/>
      <c r="AZ124" s="311" t="str">
        <f t="shared" si="4"/>
        <v>No</v>
      </c>
    </row>
    <row r="125" spans="1:52" ht="93" customHeight="1">
      <c r="A125" s="241">
        <v>123</v>
      </c>
      <c r="B125" s="242"/>
      <c r="C125" s="242"/>
      <c r="D125" s="242"/>
      <c r="E125" s="243"/>
      <c r="F125" s="242"/>
      <c r="G125" s="242"/>
      <c r="H125" s="242"/>
      <c r="I125" s="253"/>
      <c r="J125" s="253"/>
      <c r="K125" s="245"/>
      <c r="L125" s="246"/>
      <c r="M125" s="317"/>
      <c r="N125" s="302"/>
      <c r="O125" s="291">
        <f>IFERROR(VLOOKUP(N125,'Listas Generales'!$B$25:$C$29,2,0),0)</f>
        <v>0</v>
      </c>
      <c r="P125" s="302"/>
      <c r="Q125" s="291">
        <f>IFERROR(VLOOKUP(P125,'Listas Generales'!$B$32:$C$36,2,0),0)</f>
        <v>0</v>
      </c>
      <c r="R125" s="302"/>
      <c r="S125" s="291">
        <f>IFERROR(VLOOKUP(R125,'Listas Generales'!$B$40:$C$44,2,0),0)</f>
        <v>0</v>
      </c>
      <c r="T125" s="303">
        <f t="shared" si="3"/>
        <v>0</v>
      </c>
      <c r="U125" s="302" t="str">
        <f>IFERROR(VLOOKUP(T125,'Listas Generales'!$B$4:$C$7,2,0),"-")</f>
        <v>Sin clasificar</v>
      </c>
      <c r="V125" s="247"/>
      <c r="W125" s="248"/>
      <c r="X125" s="249"/>
      <c r="Y125" s="249"/>
      <c r="Z125" s="249"/>
      <c r="AA125" s="249"/>
      <c r="AB125" s="240"/>
      <c r="AC125" s="318"/>
      <c r="AD125" s="292"/>
      <c r="AE125" s="292"/>
      <c r="AF125" s="292"/>
      <c r="AG125" s="292"/>
      <c r="AH125" s="304"/>
      <c r="AI125" s="276"/>
      <c r="AJ125" s="304"/>
      <c r="AK125" s="276"/>
      <c r="AL125" s="292"/>
      <c r="AM125" s="250"/>
      <c r="AN125" s="295" t="str">
        <f>IF(ISERROR(VLOOKUP(AL125,'Listas Ley Transparencia'!$H$3:$M$17,2,0)),"",VLOOKUP(AL125,'Listas Ley Transparencia'!$H$3:$M$17,2,0))</f>
        <v/>
      </c>
      <c r="AO125" s="296" t="str">
        <f>IF(ISERROR(VLOOKUP(AL125,'Listas Ley Transparencia'!$H$3:$M$17,3,0)),"",VLOOKUP(AL125,'Listas Ley Transparencia'!$H$3:$M$17,3,0))</f>
        <v/>
      </c>
      <c r="AP125" s="296" t="str">
        <f>IF(ISERROR(VLOOKUP(AL125,'Listas Ley Transparencia'!$H$3:$M$17,4,0)),"",VLOOKUP(AL125,'Listas Ley Transparencia'!$H$3:$M$17,4,0))</f>
        <v/>
      </c>
      <c r="AQ125" s="297" t="str">
        <f>IF(ISERROR(VLOOKUP(AL125,'Listas Ley Transparencia'!$H$3:$M$17,6,0)),"",VLOOKUP(AL125,'Listas Ley Transparencia'!$H$3:$M$17,6,0))</f>
        <v/>
      </c>
      <c r="AR125" s="305"/>
      <c r="AS125" s="249"/>
      <c r="AT125" s="307"/>
      <c r="AU125" s="307"/>
      <c r="AV125" s="308"/>
      <c r="AW125" s="309"/>
      <c r="AX125" s="310"/>
      <c r="AY125" s="310"/>
      <c r="AZ125" s="311" t="str">
        <f t="shared" si="4"/>
        <v>No</v>
      </c>
    </row>
    <row r="126" spans="1:52" ht="93" customHeight="1">
      <c r="A126" s="241">
        <v>124</v>
      </c>
      <c r="B126" s="242"/>
      <c r="C126" s="242"/>
      <c r="D126" s="242"/>
      <c r="E126" s="243"/>
      <c r="F126" s="242"/>
      <c r="G126" s="242"/>
      <c r="H126" s="242"/>
      <c r="I126" s="253"/>
      <c r="J126" s="253"/>
      <c r="K126" s="245"/>
      <c r="L126" s="246"/>
      <c r="M126" s="317"/>
      <c r="N126" s="302"/>
      <c r="O126" s="291">
        <f>IFERROR(VLOOKUP(N126,'Listas Generales'!$B$25:$C$29,2,0),0)</f>
        <v>0</v>
      </c>
      <c r="P126" s="302"/>
      <c r="Q126" s="291">
        <f>IFERROR(VLOOKUP(P126,'Listas Generales'!$B$32:$C$36,2,0),0)</f>
        <v>0</v>
      </c>
      <c r="R126" s="302"/>
      <c r="S126" s="291">
        <f>IFERROR(VLOOKUP(R126,'Listas Generales'!$B$40:$C$44,2,0),0)</f>
        <v>0</v>
      </c>
      <c r="T126" s="303">
        <f t="shared" si="3"/>
        <v>0</v>
      </c>
      <c r="U126" s="302" t="str">
        <f>IFERROR(VLOOKUP(T126,'Listas Generales'!$B$4:$C$7,2,0),"-")</f>
        <v>Sin clasificar</v>
      </c>
      <c r="V126" s="247"/>
      <c r="W126" s="248"/>
      <c r="X126" s="249"/>
      <c r="Y126" s="249"/>
      <c r="Z126" s="249"/>
      <c r="AA126" s="249"/>
      <c r="AB126" s="240"/>
      <c r="AC126" s="318"/>
      <c r="AD126" s="292"/>
      <c r="AE126" s="292"/>
      <c r="AF126" s="292"/>
      <c r="AG126" s="292"/>
      <c r="AH126" s="304"/>
      <c r="AI126" s="276"/>
      <c r="AJ126" s="304"/>
      <c r="AK126" s="276"/>
      <c r="AL126" s="292"/>
      <c r="AM126" s="250"/>
      <c r="AN126" s="295" t="str">
        <f>IF(ISERROR(VLOOKUP(AL126,'Listas Ley Transparencia'!$H$3:$M$17,2,0)),"",VLOOKUP(AL126,'Listas Ley Transparencia'!$H$3:$M$17,2,0))</f>
        <v/>
      </c>
      <c r="AO126" s="296" t="str">
        <f>IF(ISERROR(VLOOKUP(AL126,'Listas Ley Transparencia'!$H$3:$M$17,3,0)),"",VLOOKUP(AL126,'Listas Ley Transparencia'!$H$3:$M$17,3,0))</f>
        <v/>
      </c>
      <c r="AP126" s="296" t="str">
        <f>IF(ISERROR(VLOOKUP(AL126,'Listas Ley Transparencia'!$H$3:$M$17,4,0)),"",VLOOKUP(AL126,'Listas Ley Transparencia'!$H$3:$M$17,4,0))</f>
        <v/>
      </c>
      <c r="AQ126" s="297" t="str">
        <f>IF(ISERROR(VLOOKUP(AL126,'Listas Ley Transparencia'!$H$3:$M$17,6,0)),"",VLOOKUP(AL126,'Listas Ley Transparencia'!$H$3:$M$17,6,0))</f>
        <v/>
      </c>
      <c r="AR126" s="305"/>
      <c r="AS126" s="249"/>
      <c r="AT126" s="307"/>
      <c r="AU126" s="307"/>
      <c r="AV126" s="308"/>
      <c r="AW126" s="309"/>
      <c r="AX126" s="310"/>
      <c r="AY126" s="310"/>
      <c r="AZ126" s="311" t="str">
        <f t="shared" si="4"/>
        <v>No</v>
      </c>
    </row>
    <row r="127" spans="1:52" ht="93" customHeight="1">
      <c r="A127" s="241">
        <v>125</v>
      </c>
      <c r="B127" s="242"/>
      <c r="C127" s="242"/>
      <c r="D127" s="242"/>
      <c r="E127" s="243"/>
      <c r="F127" s="242"/>
      <c r="G127" s="242"/>
      <c r="H127" s="242"/>
      <c r="I127" s="253"/>
      <c r="J127" s="253"/>
      <c r="K127" s="245"/>
      <c r="L127" s="246"/>
      <c r="M127" s="317"/>
      <c r="N127" s="302"/>
      <c r="O127" s="291">
        <f>IFERROR(VLOOKUP(N127,'Listas Generales'!$B$25:$C$29,2,0),0)</f>
        <v>0</v>
      </c>
      <c r="P127" s="302"/>
      <c r="Q127" s="291">
        <f>IFERROR(VLOOKUP(P127,'Listas Generales'!$B$32:$C$36,2,0),0)</f>
        <v>0</v>
      </c>
      <c r="R127" s="302"/>
      <c r="S127" s="291">
        <f>IFERROR(VLOOKUP(R127,'Listas Generales'!$B$40:$C$44,2,0),0)</f>
        <v>0</v>
      </c>
      <c r="T127" s="303">
        <f t="shared" si="3"/>
        <v>0</v>
      </c>
      <c r="U127" s="302" t="str">
        <f>IFERROR(VLOOKUP(T127,'Listas Generales'!$B$4:$C$7,2,0),"-")</f>
        <v>Sin clasificar</v>
      </c>
      <c r="V127" s="247"/>
      <c r="W127" s="248"/>
      <c r="X127" s="249"/>
      <c r="Y127" s="249"/>
      <c r="Z127" s="249"/>
      <c r="AA127" s="249"/>
      <c r="AB127" s="240"/>
      <c r="AC127" s="318"/>
      <c r="AD127" s="292"/>
      <c r="AE127" s="292"/>
      <c r="AF127" s="292"/>
      <c r="AG127" s="292"/>
      <c r="AH127" s="304"/>
      <c r="AI127" s="276"/>
      <c r="AJ127" s="304"/>
      <c r="AK127" s="276"/>
      <c r="AL127" s="292"/>
      <c r="AM127" s="250"/>
      <c r="AN127" s="295" t="str">
        <f>IF(ISERROR(VLOOKUP(AL127,'Listas Ley Transparencia'!$H$3:$M$17,2,0)),"",VLOOKUP(AL127,'Listas Ley Transparencia'!$H$3:$M$17,2,0))</f>
        <v/>
      </c>
      <c r="AO127" s="296" t="str">
        <f>IF(ISERROR(VLOOKUP(AL127,'Listas Ley Transparencia'!$H$3:$M$17,3,0)),"",VLOOKUP(AL127,'Listas Ley Transparencia'!$H$3:$M$17,3,0))</f>
        <v/>
      </c>
      <c r="AP127" s="296" t="str">
        <f>IF(ISERROR(VLOOKUP(AL127,'Listas Ley Transparencia'!$H$3:$M$17,4,0)),"",VLOOKUP(AL127,'Listas Ley Transparencia'!$H$3:$M$17,4,0))</f>
        <v/>
      </c>
      <c r="AQ127" s="297" t="str">
        <f>IF(ISERROR(VLOOKUP(AL127,'Listas Ley Transparencia'!$H$3:$M$17,6,0)),"",VLOOKUP(AL127,'Listas Ley Transparencia'!$H$3:$M$17,6,0))</f>
        <v/>
      </c>
      <c r="AR127" s="305"/>
      <c r="AS127" s="249"/>
      <c r="AT127" s="307"/>
      <c r="AU127" s="307"/>
      <c r="AV127" s="308"/>
      <c r="AW127" s="309"/>
      <c r="AX127" s="310"/>
      <c r="AY127" s="310"/>
      <c r="AZ127" s="311" t="str">
        <f t="shared" si="4"/>
        <v>No</v>
      </c>
    </row>
    <row r="128" spans="1:52" ht="93" customHeight="1">
      <c r="A128" s="241">
        <v>126</v>
      </c>
      <c r="B128" s="242"/>
      <c r="C128" s="242"/>
      <c r="D128" s="242"/>
      <c r="E128" s="243"/>
      <c r="F128" s="242"/>
      <c r="G128" s="242"/>
      <c r="H128" s="242"/>
      <c r="I128" s="253"/>
      <c r="J128" s="253"/>
      <c r="K128" s="245"/>
      <c r="L128" s="246"/>
      <c r="M128" s="317"/>
      <c r="N128" s="302"/>
      <c r="O128" s="291">
        <f>IFERROR(VLOOKUP(N128,'Listas Generales'!$B$25:$C$29,2,0),0)</f>
        <v>0</v>
      </c>
      <c r="P128" s="302"/>
      <c r="Q128" s="291">
        <f>IFERROR(VLOOKUP(P128,'Listas Generales'!$B$32:$C$36,2,0),0)</f>
        <v>0</v>
      </c>
      <c r="R128" s="302"/>
      <c r="S128" s="291">
        <f>IFERROR(VLOOKUP(R128,'Listas Generales'!$B$40:$C$44,2,0),0)</f>
        <v>0</v>
      </c>
      <c r="T128" s="303">
        <f t="shared" si="3"/>
        <v>0</v>
      </c>
      <c r="U128" s="302" t="str">
        <f>IFERROR(VLOOKUP(T128,'Listas Generales'!$B$4:$C$7,2,0),"-")</f>
        <v>Sin clasificar</v>
      </c>
      <c r="V128" s="247"/>
      <c r="W128" s="248"/>
      <c r="X128" s="249"/>
      <c r="Y128" s="249"/>
      <c r="Z128" s="249"/>
      <c r="AA128" s="249"/>
      <c r="AB128" s="240"/>
      <c r="AC128" s="318"/>
      <c r="AD128" s="292"/>
      <c r="AE128" s="292"/>
      <c r="AF128" s="292"/>
      <c r="AG128" s="292"/>
      <c r="AH128" s="304"/>
      <c r="AI128" s="276"/>
      <c r="AJ128" s="304"/>
      <c r="AK128" s="276"/>
      <c r="AL128" s="292"/>
      <c r="AM128" s="250"/>
      <c r="AN128" s="295" t="str">
        <f>IF(ISERROR(VLOOKUP(AL128,'Listas Ley Transparencia'!$H$3:$M$17,2,0)),"",VLOOKUP(AL128,'Listas Ley Transparencia'!$H$3:$M$17,2,0))</f>
        <v/>
      </c>
      <c r="AO128" s="296" t="str">
        <f>IF(ISERROR(VLOOKUP(AL128,'Listas Ley Transparencia'!$H$3:$M$17,3,0)),"",VLOOKUP(AL128,'Listas Ley Transparencia'!$H$3:$M$17,3,0))</f>
        <v/>
      </c>
      <c r="AP128" s="296" t="str">
        <f>IF(ISERROR(VLOOKUP(AL128,'Listas Ley Transparencia'!$H$3:$M$17,4,0)),"",VLOOKUP(AL128,'Listas Ley Transparencia'!$H$3:$M$17,4,0))</f>
        <v/>
      </c>
      <c r="AQ128" s="297" t="str">
        <f>IF(ISERROR(VLOOKUP(AL128,'Listas Ley Transparencia'!$H$3:$M$17,6,0)),"",VLOOKUP(AL128,'Listas Ley Transparencia'!$H$3:$M$17,6,0))</f>
        <v/>
      </c>
      <c r="AR128" s="305"/>
      <c r="AS128" s="249"/>
      <c r="AT128" s="307"/>
      <c r="AU128" s="307"/>
      <c r="AV128" s="308"/>
      <c r="AW128" s="309"/>
      <c r="AX128" s="310"/>
      <c r="AY128" s="310"/>
      <c r="AZ128" s="311" t="str">
        <f t="shared" si="4"/>
        <v>No</v>
      </c>
    </row>
    <row r="129" spans="1:52" ht="93" customHeight="1">
      <c r="A129" s="241">
        <v>127</v>
      </c>
      <c r="B129" s="242"/>
      <c r="C129" s="242"/>
      <c r="D129" s="242"/>
      <c r="E129" s="243"/>
      <c r="F129" s="242"/>
      <c r="G129" s="242"/>
      <c r="H129" s="242"/>
      <c r="I129" s="253"/>
      <c r="J129" s="253"/>
      <c r="K129" s="245"/>
      <c r="L129" s="246"/>
      <c r="M129" s="317"/>
      <c r="N129" s="302"/>
      <c r="O129" s="291">
        <f>IFERROR(VLOOKUP(N129,'Listas Generales'!$B$25:$C$29,2,0),0)</f>
        <v>0</v>
      </c>
      <c r="P129" s="302"/>
      <c r="Q129" s="291">
        <f>IFERROR(VLOOKUP(P129,'Listas Generales'!$B$32:$C$36,2,0),0)</f>
        <v>0</v>
      </c>
      <c r="R129" s="302"/>
      <c r="S129" s="291">
        <f>IFERROR(VLOOKUP(R129,'Listas Generales'!$B$40:$C$44,2,0),0)</f>
        <v>0</v>
      </c>
      <c r="T129" s="303">
        <f t="shared" si="3"/>
        <v>0</v>
      </c>
      <c r="U129" s="302" t="str">
        <f>IFERROR(VLOOKUP(T129,'Listas Generales'!$B$4:$C$7,2,0),"-")</f>
        <v>Sin clasificar</v>
      </c>
      <c r="V129" s="247"/>
      <c r="W129" s="248"/>
      <c r="X129" s="249"/>
      <c r="Y129" s="249"/>
      <c r="Z129" s="249"/>
      <c r="AA129" s="249"/>
      <c r="AB129" s="240"/>
      <c r="AC129" s="318"/>
      <c r="AD129" s="292"/>
      <c r="AE129" s="292"/>
      <c r="AF129" s="292"/>
      <c r="AG129" s="292"/>
      <c r="AH129" s="304"/>
      <c r="AI129" s="276"/>
      <c r="AJ129" s="304"/>
      <c r="AK129" s="276"/>
      <c r="AL129" s="292"/>
      <c r="AM129" s="250"/>
      <c r="AN129" s="295" t="str">
        <f>IF(ISERROR(VLOOKUP(AL129,'Listas Ley Transparencia'!$H$3:$M$17,2,0)),"",VLOOKUP(AL129,'Listas Ley Transparencia'!$H$3:$M$17,2,0))</f>
        <v/>
      </c>
      <c r="AO129" s="296" t="str">
        <f>IF(ISERROR(VLOOKUP(AL129,'Listas Ley Transparencia'!$H$3:$M$17,3,0)),"",VLOOKUP(AL129,'Listas Ley Transparencia'!$H$3:$M$17,3,0))</f>
        <v/>
      </c>
      <c r="AP129" s="296" t="str">
        <f>IF(ISERROR(VLOOKUP(AL129,'Listas Ley Transparencia'!$H$3:$M$17,4,0)),"",VLOOKUP(AL129,'Listas Ley Transparencia'!$H$3:$M$17,4,0))</f>
        <v/>
      </c>
      <c r="AQ129" s="297" t="str">
        <f>IF(ISERROR(VLOOKUP(AL129,'Listas Ley Transparencia'!$H$3:$M$17,6,0)),"",VLOOKUP(AL129,'Listas Ley Transparencia'!$H$3:$M$17,6,0))</f>
        <v/>
      </c>
      <c r="AR129" s="305"/>
      <c r="AS129" s="249"/>
      <c r="AT129" s="307"/>
      <c r="AU129" s="307"/>
      <c r="AV129" s="308"/>
      <c r="AW129" s="309"/>
      <c r="AX129" s="310"/>
      <c r="AY129" s="310"/>
      <c r="AZ129" s="311" t="str">
        <f t="shared" si="4"/>
        <v>No</v>
      </c>
    </row>
    <row r="130" spans="1:52" ht="93" customHeight="1">
      <c r="A130" s="241">
        <v>128</v>
      </c>
      <c r="B130" s="242"/>
      <c r="C130" s="242"/>
      <c r="D130" s="242"/>
      <c r="E130" s="243"/>
      <c r="F130" s="242"/>
      <c r="G130" s="242"/>
      <c r="H130" s="242"/>
      <c r="I130" s="253"/>
      <c r="J130" s="253"/>
      <c r="K130" s="245"/>
      <c r="L130" s="246"/>
      <c r="M130" s="317"/>
      <c r="N130" s="302"/>
      <c r="O130" s="291">
        <f>IFERROR(VLOOKUP(N130,'Listas Generales'!$B$25:$C$29,2,0),0)</f>
        <v>0</v>
      </c>
      <c r="P130" s="302"/>
      <c r="Q130" s="291">
        <f>IFERROR(VLOOKUP(P130,'Listas Generales'!$B$32:$C$36,2,0),0)</f>
        <v>0</v>
      </c>
      <c r="R130" s="302"/>
      <c r="S130" s="291">
        <f>IFERROR(VLOOKUP(R130,'Listas Generales'!$B$40:$C$44,2,0),0)</f>
        <v>0</v>
      </c>
      <c r="T130" s="303">
        <f t="shared" si="3"/>
        <v>0</v>
      </c>
      <c r="U130" s="302" t="str">
        <f>IFERROR(VLOOKUP(T130,'Listas Generales'!$B$4:$C$7,2,0),"-")</f>
        <v>Sin clasificar</v>
      </c>
      <c r="V130" s="247"/>
      <c r="W130" s="248"/>
      <c r="X130" s="249"/>
      <c r="Y130" s="249"/>
      <c r="Z130" s="249"/>
      <c r="AA130" s="249"/>
      <c r="AB130" s="240"/>
      <c r="AC130" s="318"/>
      <c r="AD130" s="292"/>
      <c r="AE130" s="292"/>
      <c r="AF130" s="292"/>
      <c r="AG130" s="292"/>
      <c r="AH130" s="304"/>
      <c r="AI130" s="276"/>
      <c r="AJ130" s="304"/>
      <c r="AK130" s="276"/>
      <c r="AL130" s="292"/>
      <c r="AM130" s="250"/>
      <c r="AN130" s="295" t="str">
        <f>IF(ISERROR(VLOOKUP(AL130,'Listas Ley Transparencia'!$H$3:$M$17,2,0)),"",VLOOKUP(AL130,'Listas Ley Transparencia'!$H$3:$M$17,2,0))</f>
        <v/>
      </c>
      <c r="AO130" s="296" t="str">
        <f>IF(ISERROR(VLOOKUP(AL130,'Listas Ley Transparencia'!$H$3:$M$17,3,0)),"",VLOOKUP(AL130,'Listas Ley Transparencia'!$H$3:$M$17,3,0))</f>
        <v/>
      </c>
      <c r="AP130" s="296" t="str">
        <f>IF(ISERROR(VLOOKUP(AL130,'Listas Ley Transparencia'!$H$3:$M$17,4,0)),"",VLOOKUP(AL130,'Listas Ley Transparencia'!$H$3:$M$17,4,0))</f>
        <v/>
      </c>
      <c r="AQ130" s="297" t="str">
        <f>IF(ISERROR(VLOOKUP(AL130,'Listas Ley Transparencia'!$H$3:$M$17,6,0)),"",VLOOKUP(AL130,'Listas Ley Transparencia'!$H$3:$M$17,6,0))</f>
        <v/>
      </c>
      <c r="AR130" s="305"/>
      <c r="AS130" s="249"/>
      <c r="AT130" s="307"/>
      <c r="AU130" s="307"/>
      <c r="AV130" s="308"/>
      <c r="AW130" s="309"/>
      <c r="AX130" s="310"/>
      <c r="AY130" s="310"/>
      <c r="AZ130" s="311" t="str">
        <f t="shared" si="4"/>
        <v>No</v>
      </c>
    </row>
    <row r="131" spans="1:52" ht="93" customHeight="1">
      <c r="A131" s="241">
        <v>129</v>
      </c>
      <c r="B131" s="242"/>
      <c r="C131" s="242"/>
      <c r="D131" s="242"/>
      <c r="E131" s="243"/>
      <c r="F131" s="242"/>
      <c r="G131" s="242"/>
      <c r="H131" s="242"/>
      <c r="I131" s="253"/>
      <c r="J131" s="253"/>
      <c r="K131" s="245"/>
      <c r="L131" s="246"/>
      <c r="M131" s="317"/>
      <c r="N131" s="302"/>
      <c r="O131" s="291">
        <f>IFERROR(VLOOKUP(N131,'Listas Generales'!$B$25:$C$29,2,0),0)</f>
        <v>0</v>
      </c>
      <c r="P131" s="302"/>
      <c r="Q131" s="291">
        <f>IFERROR(VLOOKUP(P131,'Listas Generales'!$B$32:$C$36,2,0),0)</f>
        <v>0</v>
      </c>
      <c r="R131" s="302"/>
      <c r="S131" s="291">
        <f>IFERROR(VLOOKUP(R131,'Listas Generales'!$B$40:$C$44,2,0),0)</f>
        <v>0</v>
      </c>
      <c r="T131" s="303">
        <f t="shared" ref="T131:T194" si="5">IF(OR(O131=0,Q131=0,S131=0),0,IF(AND(O131=1,Q131=1,S131=1),1,(IF(OR(AND(O131=5,Q131=5),AND(Q131=5,S131=5),AND(O131=5,S131=5),AND(O131=5,Q131=5,S131=5)),5,3))))</f>
        <v>0</v>
      </c>
      <c r="U131" s="302" t="str">
        <f>IFERROR(VLOOKUP(T131,'Listas Generales'!$B$4:$C$7,2,0),"-")</f>
        <v>Sin clasificar</v>
      </c>
      <c r="V131" s="247"/>
      <c r="W131" s="248"/>
      <c r="X131" s="249"/>
      <c r="Y131" s="249"/>
      <c r="Z131" s="249"/>
      <c r="AA131" s="249"/>
      <c r="AB131" s="240"/>
      <c r="AC131" s="318"/>
      <c r="AD131" s="292"/>
      <c r="AE131" s="292"/>
      <c r="AF131" s="292"/>
      <c r="AG131" s="292"/>
      <c r="AH131" s="304"/>
      <c r="AI131" s="276"/>
      <c r="AJ131" s="304"/>
      <c r="AK131" s="276"/>
      <c r="AL131" s="292"/>
      <c r="AM131" s="250"/>
      <c r="AN131" s="295" t="str">
        <f>IF(ISERROR(VLOOKUP(AL131,'Listas Ley Transparencia'!$H$3:$M$17,2,0)),"",VLOOKUP(AL131,'Listas Ley Transparencia'!$H$3:$M$17,2,0))</f>
        <v/>
      </c>
      <c r="AO131" s="296" t="str">
        <f>IF(ISERROR(VLOOKUP(AL131,'Listas Ley Transparencia'!$H$3:$M$17,3,0)),"",VLOOKUP(AL131,'Listas Ley Transparencia'!$H$3:$M$17,3,0))</f>
        <v/>
      </c>
      <c r="AP131" s="296" t="str">
        <f>IF(ISERROR(VLOOKUP(AL131,'Listas Ley Transparencia'!$H$3:$M$17,4,0)),"",VLOOKUP(AL131,'Listas Ley Transparencia'!$H$3:$M$17,4,0))</f>
        <v/>
      </c>
      <c r="AQ131" s="297" t="str">
        <f>IF(ISERROR(VLOOKUP(AL131,'Listas Ley Transparencia'!$H$3:$M$17,6,0)),"",VLOOKUP(AL131,'Listas Ley Transparencia'!$H$3:$M$17,6,0))</f>
        <v/>
      </c>
      <c r="AR131" s="305"/>
      <c r="AS131" s="249"/>
      <c r="AT131" s="307"/>
      <c r="AU131" s="307"/>
      <c r="AV131" s="308"/>
      <c r="AW131" s="309"/>
      <c r="AX131" s="310"/>
      <c r="AY131" s="310"/>
      <c r="AZ131" s="311" t="str">
        <f t="shared" ref="AZ131:AZ194" si="6">IF(OR(AW131="Si",AX131="Si",AY131="Si"),"Si","No")</f>
        <v>No</v>
      </c>
    </row>
    <row r="132" spans="1:52" ht="93" customHeight="1">
      <c r="A132" s="241">
        <v>130</v>
      </c>
      <c r="B132" s="242"/>
      <c r="C132" s="242"/>
      <c r="D132" s="242"/>
      <c r="E132" s="243"/>
      <c r="F132" s="242"/>
      <c r="G132" s="242"/>
      <c r="H132" s="242"/>
      <c r="I132" s="253"/>
      <c r="J132" s="253"/>
      <c r="K132" s="245"/>
      <c r="L132" s="246"/>
      <c r="M132" s="317"/>
      <c r="N132" s="302"/>
      <c r="O132" s="291">
        <f>IFERROR(VLOOKUP(N132,'Listas Generales'!$B$25:$C$29,2,0),0)</f>
        <v>0</v>
      </c>
      <c r="P132" s="302"/>
      <c r="Q132" s="291">
        <f>IFERROR(VLOOKUP(P132,'Listas Generales'!$B$32:$C$36,2,0),0)</f>
        <v>0</v>
      </c>
      <c r="R132" s="302"/>
      <c r="S132" s="291">
        <f>IFERROR(VLOOKUP(R132,'Listas Generales'!$B$40:$C$44,2,0),0)</f>
        <v>0</v>
      </c>
      <c r="T132" s="303">
        <f t="shared" si="5"/>
        <v>0</v>
      </c>
      <c r="U132" s="302" t="str">
        <f>IFERROR(VLOOKUP(T132,'Listas Generales'!$B$4:$C$7,2,0),"-")</f>
        <v>Sin clasificar</v>
      </c>
      <c r="V132" s="247"/>
      <c r="W132" s="248"/>
      <c r="X132" s="249"/>
      <c r="Y132" s="249"/>
      <c r="Z132" s="249"/>
      <c r="AA132" s="249"/>
      <c r="AB132" s="240"/>
      <c r="AC132" s="318"/>
      <c r="AD132" s="292"/>
      <c r="AE132" s="292"/>
      <c r="AF132" s="292"/>
      <c r="AG132" s="292"/>
      <c r="AH132" s="304"/>
      <c r="AI132" s="276"/>
      <c r="AJ132" s="304"/>
      <c r="AK132" s="276"/>
      <c r="AL132" s="292"/>
      <c r="AM132" s="250"/>
      <c r="AN132" s="295" t="str">
        <f>IF(ISERROR(VLOOKUP(AL132,'Listas Ley Transparencia'!$H$3:$M$17,2,0)),"",VLOOKUP(AL132,'Listas Ley Transparencia'!$H$3:$M$17,2,0))</f>
        <v/>
      </c>
      <c r="AO132" s="296" t="str">
        <f>IF(ISERROR(VLOOKUP(AL132,'Listas Ley Transparencia'!$H$3:$M$17,3,0)),"",VLOOKUP(AL132,'Listas Ley Transparencia'!$H$3:$M$17,3,0))</f>
        <v/>
      </c>
      <c r="AP132" s="296" t="str">
        <f>IF(ISERROR(VLOOKUP(AL132,'Listas Ley Transparencia'!$H$3:$M$17,4,0)),"",VLOOKUP(AL132,'Listas Ley Transparencia'!$H$3:$M$17,4,0))</f>
        <v/>
      </c>
      <c r="AQ132" s="297" t="str">
        <f>IF(ISERROR(VLOOKUP(AL132,'Listas Ley Transparencia'!$H$3:$M$17,6,0)),"",VLOOKUP(AL132,'Listas Ley Transparencia'!$H$3:$M$17,6,0))</f>
        <v/>
      </c>
      <c r="AR132" s="305"/>
      <c r="AS132" s="249"/>
      <c r="AT132" s="307"/>
      <c r="AU132" s="307"/>
      <c r="AV132" s="308"/>
      <c r="AW132" s="309"/>
      <c r="AX132" s="310"/>
      <c r="AY132" s="310"/>
      <c r="AZ132" s="311" t="str">
        <f t="shared" si="6"/>
        <v>No</v>
      </c>
    </row>
    <row r="133" spans="1:52" ht="93" customHeight="1">
      <c r="A133" s="241">
        <v>131</v>
      </c>
      <c r="B133" s="242"/>
      <c r="C133" s="242"/>
      <c r="D133" s="242"/>
      <c r="E133" s="243"/>
      <c r="F133" s="242"/>
      <c r="G133" s="242"/>
      <c r="H133" s="242"/>
      <c r="I133" s="253"/>
      <c r="J133" s="253"/>
      <c r="K133" s="245"/>
      <c r="L133" s="246"/>
      <c r="M133" s="317"/>
      <c r="N133" s="302"/>
      <c r="O133" s="291">
        <f>IFERROR(VLOOKUP(N133,'Listas Generales'!$B$25:$C$29,2,0),0)</f>
        <v>0</v>
      </c>
      <c r="P133" s="302"/>
      <c r="Q133" s="291">
        <f>IFERROR(VLOOKUP(P133,'Listas Generales'!$B$32:$C$36,2,0),0)</f>
        <v>0</v>
      </c>
      <c r="R133" s="302"/>
      <c r="S133" s="291">
        <f>IFERROR(VLOOKUP(R133,'Listas Generales'!$B$40:$C$44,2,0),0)</f>
        <v>0</v>
      </c>
      <c r="T133" s="303">
        <f t="shared" si="5"/>
        <v>0</v>
      </c>
      <c r="U133" s="302" t="str">
        <f>IFERROR(VLOOKUP(T133,'Listas Generales'!$B$4:$C$7,2,0),"-")</f>
        <v>Sin clasificar</v>
      </c>
      <c r="V133" s="247"/>
      <c r="W133" s="248"/>
      <c r="X133" s="249"/>
      <c r="Y133" s="249"/>
      <c r="Z133" s="249"/>
      <c r="AA133" s="249"/>
      <c r="AB133" s="240"/>
      <c r="AC133" s="318"/>
      <c r="AD133" s="292"/>
      <c r="AE133" s="292"/>
      <c r="AF133" s="292"/>
      <c r="AG133" s="292"/>
      <c r="AH133" s="304"/>
      <c r="AI133" s="276"/>
      <c r="AJ133" s="304"/>
      <c r="AK133" s="276"/>
      <c r="AL133" s="292"/>
      <c r="AM133" s="250"/>
      <c r="AN133" s="295" t="str">
        <f>IF(ISERROR(VLOOKUP(AL133,'Listas Ley Transparencia'!$H$3:$M$17,2,0)),"",VLOOKUP(AL133,'Listas Ley Transparencia'!$H$3:$M$17,2,0))</f>
        <v/>
      </c>
      <c r="AO133" s="296" t="str">
        <f>IF(ISERROR(VLOOKUP(AL133,'Listas Ley Transparencia'!$H$3:$M$17,3,0)),"",VLOOKUP(AL133,'Listas Ley Transparencia'!$H$3:$M$17,3,0))</f>
        <v/>
      </c>
      <c r="AP133" s="296" t="str">
        <f>IF(ISERROR(VLOOKUP(AL133,'Listas Ley Transparencia'!$H$3:$M$17,4,0)),"",VLOOKUP(AL133,'Listas Ley Transparencia'!$H$3:$M$17,4,0))</f>
        <v/>
      </c>
      <c r="AQ133" s="297" t="str">
        <f>IF(ISERROR(VLOOKUP(AL133,'Listas Ley Transparencia'!$H$3:$M$17,6,0)),"",VLOOKUP(AL133,'Listas Ley Transparencia'!$H$3:$M$17,6,0))</f>
        <v/>
      </c>
      <c r="AR133" s="305"/>
      <c r="AS133" s="249"/>
      <c r="AT133" s="307"/>
      <c r="AU133" s="307"/>
      <c r="AV133" s="308"/>
      <c r="AW133" s="309"/>
      <c r="AX133" s="310"/>
      <c r="AY133" s="310"/>
      <c r="AZ133" s="311" t="str">
        <f t="shared" si="6"/>
        <v>No</v>
      </c>
    </row>
    <row r="134" spans="1:52" ht="93" customHeight="1">
      <c r="A134" s="241">
        <v>132</v>
      </c>
      <c r="B134" s="242"/>
      <c r="C134" s="242"/>
      <c r="D134" s="242"/>
      <c r="E134" s="243"/>
      <c r="F134" s="242"/>
      <c r="G134" s="242"/>
      <c r="H134" s="242"/>
      <c r="I134" s="253"/>
      <c r="J134" s="253"/>
      <c r="K134" s="245"/>
      <c r="L134" s="246"/>
      <c r="M134" s="317"/>
      <c r="N134" s="302"/>
      <c r="O134" s="291">
        <f>IFERROR(VLOOKUP(N134,'Listas Generales'!$B$25:$C$29,2,0),0)</f>
        <v>0</v>
      </c>
      <c r="P134" s="302"/>
      <c r="Q134" s="291">
        <f>IFERROR(VLOOKUP(P134,'Listas Generales'!$B$32:$C$36,2,0),0)</f>
        <v>0</v>
      </c>
      <c r="R134" s="302"/>
      <c r="S134" s="291">
        <f>IFERROR(VLOOKUP(R134,'Listas Generales'!$B$40:$C$44,2,0),0)</f>
        <v>0</v>
      </c>
      <c r="T134" s="303">
        <f t="shared" si="5"/>
        <v>0</v>
      </c>
      <c r="U134" s="302" t="str">
        <f>IFERROR(VLOOKUP(T134,'Listas Generales'!$B$4:$C$7,2,0),"-")</f>
        <v>Sin clasificar</v>
      </c>
      <c r="V134" s="247"/>
      <c r="W134" s="248"/>
      <c r="X134" s="249"/>
      <c r="Y134" s="249"/>
      <c r="Z134" s="249"/>
      <c r="AA134" s="249"/>
      <c r="AB134" s="240"/>
      <c r="AC134" s="318"/>
      <c r="AD134" s="292"/>
      <c r="AE134" s="292"/>
      <c r="AF134" s="292"/>
      <c r="AG134" s="292"/>
      <c r="AH134" s="304"/>
      <c r="AI134" s="276"/>
      <c r="AJ134" s="304"/>
      <c r="AK134" s="276"/>
      <c r="AL134" s="292"/>
      <c r="AM134" s="250"/>
      <c r="AN134" s="295" t="str">
        <f>IF(ISERROR(VLOOKUP(AL134,'Listas Ley Transparencia'!$H$3:$M$17,2,0)),"",VLOOKUP(AL134,'Listas Ley Transparencia'!$H$3:$M$17,2,0))</f>
        <v/>
      </c>
      <c r="AO134" s="296" t="str">
        <f>IF(ISERROR(VLOOKUP(AL134,'Listas Ley Transparencia'!$H$3:$M$17,3,0)),"",VLOOKUP(AL134,'Listas Ley Transparencia'!$H$3:$M$17,3,0))</f>
        <v/>
      </c>
      <c r="AP134" s="296" t="str">
        <f>IF(ISERROR(VLOOKUP(AL134,'Listas Ley Transparencia'!$H$3:$M$17,4,0)),"",VLOOKUP(AL134,'Listas Ley Transparencia'!$H$3:$M$17,4,0))</f>
        <v/>
      </c>
      <c r="AQ134" s="297" t="str">
        <f>IF(ISERROR(VLOOKUP(AL134,'Listas Ley Transparencia'!$H$3:$M$17,6,0)),"",VLOOKUP(AL134,'Listas Ley Transparencia'!$H$3:$M$17,6,0))</f>
        <v/>
      </c>
      <c r="AR134" s="305"/>
      <c r="AS134" s="249"/>
      <c r="AT134" s="307"/>
      <c r="AU134" s="307"/>
      <c r="AV134" s="308"/>
      <c r="AW134" s="309"/>
      <c r="AX134" s="310"/>
      <c r="AY134" s="310"/>
      <c r="AZ134" s="311" t="str">
        <f t="shared" si="6"/>
        <v>No</v>
      </c>
    </row>
    <row r="135" spans="1:52" ht="93" customHeight="1">
      <c r="A135" s="241">
        <v>133</v>
      </c>
      <c r="B135" s="242"/>
      <c r="C135" s="242"/>
      <c r="D135" s="242"/>
      <c r="E135" s="243"/>
      <c r="F135" s="242"/>
      <c r="G135" s="242"/>
      <c r="H135" s="242"/>
      <c r="I135" s="253"/>
      <c r="J135" s="253"/>
      <c r="K135" s="245"/>
      <c r="L135" s="246"/>
      <c r="M135" s="317"/>
      <c r="N135" s="302"/>
      <c r="O135" s="291">
        <f>IFERROR(VLOOKUP(N135,'Listas Generales'!$B$25:$C$29,2,0),0)</f>
        <v>0</v>
      </c>
      <c r="P135" s="302"/>
      <c r="Q135" s="291">
        <f>IFERROR(VLOOKUP(P135,'Listas Generales'!$B$32:$C$36,2,0),0)</f>
        <v>0</v>
      </c>
      <c r="R135" s="302"/>
      <c r="S135" s="291">
        <f>IFERROR(VLOOKUP(R135,'Listas Generales'!$B$40:$C$44,2,0),0)</f>
        <v>0</v>
      </c>
      <c r="T135" s="303">
        <f t="shared" si="5"/>
        <v>0</v>
      </c>
      <c r="U135" s="302" t="str">
        <f>IFERROR(VLOOKUP(T135,'Listas Generales'!$B$4:$C$7,2,0),"-")</f>
        <v>Sin clasificar</v>
      </c>
      <c r="V135" s="247"/>
      <c r="W135" s="248"/>
      <c r="X135" s="249"/>
      <c r="Y135" s="249"/>
      <c r="Z135" s="249"/>
      <c r="AA135" s="249"/>
      <c r="AB135" s="240"/>
      <c r="AC135" s="318"/>
      <c r="AD135" s="292"/>
      <c r="AE135" s="292"/>
      <c r="AF135" s="292"/>
      <c r="AG135" s="292"/>
      <c r="AH135" s="304"/>
      <c r="AI135" s="276"/>
      <c r="AJ135" s="304"/>
      <c r="AK135" s="276"/>
      <c r="AL135" s="292"/>
      <c r="AM135" s="250"/>
      <c r="AN135" s="295" t="str">
        <f>IF(ISERROR(VLOOKUP(AL135,'Listas Ley Transparencia'!$H$3:$M$17,2,0)),"",VLOOKUP(AL135,'Listas Ley Transparencia'!$H$3:$M$17,2,0))</f>
        <v/>
      </c>
      <c r="AO135" s="296" t="str">
        <f>IF(ISERROR(VLOOKUP(AL135,'Listas Ley Transparencia'!$H$3:$M$17,3,0)),"",VLOOKUP(AL135,'Listas Ley Transparencia'!$H$3:$M$17,3,0))</f>
        <v/>
      </c>
      <c r="AP135" s="296" t="str">
        <f>IF(ISERROR(VLOOKUP(AL135,'Listas Ley Transparencia'!$H$3:$M$17,4,0)),"",VLOOKUP(AL135,'Listas Ley Transparencia'!$H$3:$M$17,4,0))</f>
        <v/>
      </c>
      <c r="AQ135" s="297" t="str">
        <f>IF(ISERROR(VLOOKUP(AL135,'Listas Ley Transparencia'!$H$3:$M$17,6,0)),"",VLOOKUP(AL135,'Listas Ley Transparencia'!$H$3:$M$17,6,0))</f>
        <v/>
      </c>
      <c r="AR135" s="305"/>
      <c r="AS135" s="249"/>
      <c r="AT135" s="307"/>
      <c r="AU135" s="307"/>
      <c r="AV135" s="308"/>
      <c r="AW135" s="309"/>
      <c r="AX135" s="310"/>
      <c r="AY135" s="310"/>
      <c r="AZ135" s="311" t="str">
        <f t="shared" si="6"/>
        <v>No</v>
      </c>
    </row>
    <row r="136" spans="1:52" ht="93" customHeight="1">
      <c r="A136" s="241">
        <v>134</v>
      </c>
      <c r="B136" s="242"/>
      <c r="C136" s="242"/>
      <c r="D136" s="242"/>
      <c r="E136" s="243"/>
      <c r="F136" s="242"/>
      <c r="G136" s="242"/>
      <c r="H136" s="242"/>
      <c r="I136" s="253"/>
      <c r="J136" s="253"/>
      <c r="K136" s="245"/>
      <c r="L136" s="246"/>
      <c r="M136" s="317"/>
      <c r="N136" s="302"/>
      <c r="O136" s="291">
        <f>IFERROR(VLOOKUP(N136,'Listas Generales'!$B$25:$C$29,2,0),0)</f>
        <v>0</v>
      </c>
      <c r="P136" s="302"/>
      <c r="Q136" s="291">
        <f>IFERROR(VLOOKUP(P136,'Listas Generales'!$B$32:$C$36,2,0),0)</f>
        <v>0</v>
      </c>
      <c r="R136" s="302"/>
      <c r="S136" s="291">
        <f>IFERROR(VLOOKUP(R136,'Listas Generales'!$B$40:$C$44,2,0),0)</f>
        <v>0</v>
      </c>
      <c r="T136" s="303">
        <f t="shared" si="5"/>
        <v>0</v>
      </c>
      <c r="U136" s="302" t="str">
        <f>IFERROR(VLOOKUP(T136,'Listas Generales'!$B$4:$C$7,2,0),"-")</f>
        <v>Sin clasificar</v>
      </c>
      <c r="V136" s="247"/>
      <c r="W136" s="248"/>
      <c r="X136" s="249"/>
      <c r="Y136" s="249"/>
      <c r="Z136" s="249"/>
      <c r="AA136" s="249"/>
      <c r="AB136" s="240"/>
      <c r="AC136" s="318"/>
      <c r="AD136" s="292"/>
      <c r="AE136" s="292"/>
      <c r="AF136" s="292"/>
      <c r="AG136" s="292"/>
      <c r="AH136" s="304"/>
      <c r="AI136" s="276"/>
      <c r="AJ136" s="304"/>
      <c r="AK136" s="276"/>
      <c r="AL136" s="292"/>
      <c r="AM136" s="250"/>
      <c r="AN136" s="295" t="str">
        <f>IF(ISERROR(VLOOKUP(AL136,'Listas Ley Transparencia'!$H$3:$M$17,2,0)),"",VLOOKUP(AL136,'Listas Ley Transparencia'!$H$3:$M$17,2,0))</f>
        <v/>
      </c>
      <c r="AO136" s="296" t="str">
        <f>IF(ISERROR(VLOOKUP(AL136,'Listas Ley Transparencia'!$H$3:$M$17,3,0)),"",VLOOKUP(AL136,'Listas Ley Transparencia'!$H$3:$M$17,3,0))</f>
        <v/>
      </c>
      <c r="AP136" s="296" t="str">
        <f>IF(ISERROR(VLOOKUP(AL136,'Listas Ley Transparencia'!$H$3:$M$17,4,0)),"",VLOOKUP(AL136,'Listas Ley Transparencia'!$H$3:$M$17,4,0))</f>
        <v/>
      </c>
      <c r="AQ136" s="297" t="str">
        <f>IF(ISERROR(VLOOKUP(AL136,'Listas Ley Transparencia'!$H$3:$M$17,6,0)),"",VLOOKUP(AL136,'Listas Ley Transparencia'!$H$3:$M$17,6,0))</f>
        <v/>
      </c>
      <c r="AR136" s="305"/>
      <c r="AS136" s="249"/>
      <c r="AT136" s="307"/>
      <c r="AU136" s="307"/>
      <c r="AV136" s="308"/>
      <c r="AW136" s="309"/>
      <c r="AX136" s="310"/>
      <c r="AY136" s="310"/>
      <c r="AZ136" s="311" t="str">
        <f t="shared" si="6"/>
        <v>No</v>
      </c>
    </row>
    <row r="137" spans="1:52" ht="93" customHeight="1">
      <c r="A137" s="241">
        <v>135</v>
      </c>
      <c r="B137" s="242"/>
      <c r="C137" s="242"/>
      <c r="D137" s="242"/>
      <c r="E137" s="243"/>
      <c r="F137" s="242"/>
      <c r="G137" s="242"/>
      <c r="H137" s="242"/>
      <c r="I137" s="253"/>
      <c r="J137" s="253"/>
      <c r="K137" s="245"/>
      <c r="L137" s="246"/>
      <c r="M137" s="317"/>
      <c r="N137" s="302"/>
      <c r="O137" s="291">
        <f>IFERROR(VLOOKUP(N137,'Listas Generales'!$B$25:$C$29,2,0),0)</f>
        <v>0</v>
      </c>
      <c r="P137" s="302"/>
      <c r="Q137" s="291">
        <f>IFERROR(VLOOKUP(P137,'Listas Generales'!$B$32:$C$36,2,0),0)</f>
        <v>0</v>
      </c>
      <c r="R137" s="302"/>
      <c r="S137" s="291">
        <f>IFERROR(VLOOKUP(R137,'Listas Generales'!$B$40:$C$44,2,0),0)</f>
        <v>0</v>
      </c>
      <c r="T137" s="303">
        <f t="shared" si="5"/>
        <v>0</v>
      </c>
      <c r="U137" s="302" t="str">
        <f>IFERROR(VLOOKUP(T137,'Listas Generales'!$B$4:$C$7,2,0),"-")</f>
        <v>Sin clasificar</v>
      </c>
      <c r="V137" s="247"/>
      <c r="W137" s="248"/>
      <c r="X137" s="249"/>
      <c r="Y137" s="249"/>
      <c r="Z137" s="249"/>
      <c r="AA137" s="249"/>
      <c r="AB137" s="240"/>
      <c r="AC137" s="318"/>
      <c r="AD137" s="292"/>
      <c r="AE137" s="292"/>
      <c r="AF137" s="292"/>
      <c r="AG137" s="292"/>
      <c r="AH137" s="304"/>
      <c r="AI137" s="276"/>
      <c r="AJ137" s="304"/>
      <c r="AK137" s="276"/>
      <c r="AL137" s="292"/>
      <c r="AM137" s="250"/>
      <c r="AN137" s="295" t="str">
        <f>IF(ISERROR(VLOOKUP(AL137,'Listas Ley Transparencia'!$H$3:$M$17,2,0)),"",VLOOKUP(AL137,'Listas Ley Transparencia'!$H$3:$M$17,2,0))</f>
        <v/>
      </c>
      <c r="AO137" s="296" t="str">
        <f>IF(ISERROR(VLOOKUP(AL137,'Listas Ley Transparencia'!$H$3:$M$17,3,0)),"",VLOOKUP(AL137,'Listas Ley Transparencia'!$H$3:$M$17,3,0))</f>
        <v/>
      </c>
      <c r="AP137" s="296" t="str">
        <f>IF(ISERROR(VLOOKUP(AL137,'Listas Ley Transparencia'!$H$3:$M$17,4,0)),"",VLOOKUP(AL137,'Listas Ley Transparencia'!$H$3:$M$17,4,0))</f>
        <v/>
      </c>
      <c r="AQ137" s="297" t="str">
        <f>IF(ISERROR(VLOOKUP(AL137,'Listas Ley Transparencia'!$H$3:$M$17,6,0)),"",VLOOKUP(AL137,'Listas Ley Transparencia'!$H$3:$M$17,6,0))</f>
        <v/>
      </c>
      <c r="AR137" s="305"/>
      <c r="AS137" s="249"/>
      <c r="AT137" s="307"/>
      <c r="AU137" s="307"/>
      <c r="AV137" s="308"/>
      <c r="AW137" s="309"/>
      <c r="AX137" s="310"/>
      <c r="AY137" s="310"/>
      <c r="AZ137" s="311" t="str">
        <f t="shared" si="6"/>
        <v>No</v>
      </c>
    </row>
    <row r="138" spans="1:52" ht="93" customHeight="1">
      <c r="A138" s="241">
        <v>136</v>
      </c>
      <c r="B138" s="242"/>
      <c r="C138" s="242"/>
      <c r="D138" s="242"/>
      <c r="E138" s="243"/>
      <c r="F138" s="242"/>
      <c r="G138" s="242"/>
      <c r="H138" s="242"/>
      <c r="I138" s="253"/>
      <c r="J138" s="253"/>
      <c r="K138" s="245"/>
      <c r="L138" s="246"/>
      <c r="M138" s="317"/>
      <c r="N138" s="302"/>
      <c r="O138" s="291">
        <f>IFERROR(VLOOKUP(N138,'Listas Generales'!$B$25:$C$29,2,0),0)</f>
        <v>0</v>
      </c>
      <c r="P138" s="302"/>
      <c r="Q138" s="291">
        <f>IFERROR(VLOOKUP(P138,'Listas Generales'!$B$32:$C$36,2,0),0)</f>
        <v>0</v>
      </c>
      <c r="R138" s="302"/>
      <c r="S138" s="291">
        <f>IFERROR(VLOOKUP(R138,'Listas Generales'!$B$40:$C$44,2,0),0)</f>
        <v>0</v>
      </c>
      <c r="T138" s="303">
        <f t="shared" si="5"/>
        <v>0</v>
      </c>
      <c r="U138" s="302" t="str">
        <f>IFERROR(VLOOKUP(T138,'Listas Generales'!$B$4:$C$7,2,0),"-")</f>
        <v>Sin clasificar</v>
      </c>
      <c r="V138" s="247"/>
      <c r="W138" s="248"/>
      <c r="X138" s="249"/>
      <c r="Y138" s="249"/>
      <c r="Z138" s="249"/>
      <c r="AA138" s="249"/>
      <c r="AB138" s="240"/>
      <c r="AC138" s="318"/>
      <c r="AD138" s="292"/>
      <c r="AE138" s="292"/>
      <c r="AF138" s="292"/>
      <c r="AG138" s="292"/>
      <c r="AH138" s="304"/>
      <c r="AI138" s="276"/>
      <c r="AJ138" s="304"/>
      <c r="AK138" s="276"/>
      <c r="AL138" s="292"/>
      <c r="AM138" s="250"/>
      <c r="AN138" s="295" t="str">
        <f>IF(ISERROR(VLOOKUP(AL138,'Listas Ley Transparencia'!$H$3:$M$17,2,0)),"",VLOOKUP(AL138,'Listas Ley Transparencia'!$H$3:$M$17,2,0))</f>
        <v/>
      </c>
      <c r="AO138" s="296" t="str">
        <f>IF(ISERROR(VLOOKUP(AL138,'Listas Ley Transparencia'!$H$3:$M$17,3,0)),"",VLOOKUP(AL138,'Listas Ley Transparencia'!$H$3:$M$17,3,0))</f>
        <v/>
      </c>
      <c r="AP138" s="296" t="str">
        <f>IF(ISERROR(VLOOKUP(AL138,'Listas Ley Transparencia'!$H$3:$M$17,4,0)),"",VLOOKUP(AL138,'Listas Ley Transparencia'!$H$3:$M$17,4,0))</f>
        <v/>
      </c>
      <c r="AQ138" s="297" t="str">
        <f>IF(ISERROR(VLOOKUP(AL138,'Listas Ley Transparencia'!$H$3:$M$17,6,0)),"",VLOOKUP(AL138,'Listas Ley Transparencia'!$H$3:$M$17,6,0))</f>
        <v/>
      </c>
      <c r="AR138" s="305"/>
      <c r="AS138" s="249"/>
      <c r="AT138" s="307"/>
      <c r="AU138" s="307"/>
      <c r="AV138" s="308"/>
      <c r="AW138" s="309"/>
      <c r="AX138" s="310"/>
      <c r="AY138" s="310"/>
      <c r="AZ138" s="311" t="str">
        <f t="shared" si="6"/>
        <v>No</v>
      </c>
    </row>
    <row r="139" spans="1:52" ht="93" customHeight="1">
      <c r="A139" s="241">
        <v>137</v>
      </c>
      <c r="B139" s="242"/>
      <c r="C139" s="242"/>
      <c r="D139" s="242"/>
      <c r="E139" s="243"/>
      <c r="F139" s="242"/>
      <c r="G139" s="242"/>
      <c r="H139" s="242"/>
      <c r="I139" s="253"/>
      <c r="J139" s="253"/>
      <c r="K139" s="245"/>
      <c r="L139" s="246"/>
      <c r="M139" s="317"/>
      <c r="N139" s="302"/>
      <c r="O139" s="291">
        <f>IFERROR(VLOOKUP(N139,'Listas Generales'!$B$25:$C$29,2,0),0)</f>
        <v>0</v>
      </c>
      <c r="P139" s="302"/>
      <c r="Q139" s="291">
        <f>IFERROR(VLOOKUP(P139,'Listas Generales'!$B$32:$C$36,2,0),0)</f>
        <v>0</v>
      </c>
      <c r="R139" s="302"/>
      <c r="S139" s="291">
        <f>IFERROR(VLOOKUP(R139,'Listas Generales'!$B$40:$C$44,2,0),0)</f>
        <v>0</v>
      </c>
      <c r="T139" s="303">
        <f t="shared" si="5"/>
        <v>0</v>
      </c>
      <c r="U139" s="302" t="str">
        <f>IFERROR(VLOOKUP(T139,'Listas Generales'!$B$4:$C$7,2,0),"-")</f>
        <v>Sin clasificar</v>
      </c>
      <c r="V139" s="247"/>
      <c r="W139" s="248"/>
      <c r="X139" s="249"/>
      <c r="Y139" s="249"/>
      <c r="Z139" s="249"/>
      <c r="AA139" s="249"/>
      <c r="AB139" s="240"/>
      <c r="AC139" s="318"/>
      <c r="AD139" s="292"/>
      <c r="AE139" s="292"/>
      <c r="AF139" s="292"/>
      <c r="AG139" s="292"/>
      <c r="AH139" s="304"/>
      <c r="AI139" s="276"/>
      <c r="AJ139" s="304"/>
      <c r="AK139" s="276"/>
      <c r="AL139" s="292"/>
      <c r="AM139" s="250"/>
      <c r="AN139" s="295" t="str">
        <f>IF(ISERROR(VLOOKUP(AL139,'Listas Ley Transparencia'!$H$3:$M$17,2,0)),"",VLOOKUP(AL139,'Listas Ley Transparencia'!$H$3:$M$17,2,0))</f>
        <v/>
      </c>
      <c r="AO139" s="296" t="str">
        <f>IF(ISERROR(VLOOKUP(AL139,'Listas Ley Transparencia'!$H$3:$M$17,3,0)),"",VLOOKUP(AL139,'Listas Ley Transparencia'!$H$3:$M$17,3,0))</f>
        <v/>
      </c>
      <c r="AP139" s="296" t="str">
        <f>IF(ISERROR(VLOOKUP(AL139,'Listas Ley Transparencia'!$H$3:$M$17,4,0)),"",VLOOKUP(AL139,'Listas Ley Transparencia'!$H$3:$M$17,4,0))</f>
        <v/>
      </c>
      <c r="AQ139" s="297" t="str">
        <f>IF(ISERROR(VLOOKUP(AL139,'Listas Ley Transparencia'!$H$3:$M$17,6,0)),"",VLOOKUP(AL139,'Listas Ley Transparencia'!$H$3:$M$17,6,0))</f>
        <v/>
      </c>
      <c r="AR139" s="305"/>
      <c r="AS139" s="249"/>
      <c r="AT139" s="307"/>
      <c r="AU139" s="307"/>
      <c r="AV139" s="308"/>
      <c r="AW139" s="309"/>
      <c r="AX139" s="310"/>
      <c r="AY139" s="310"/>
      <c r="AZ139" s="311" t="str">
        <f t="shared" si="6"/>
        <v>No</v>
      </c>
    </row>
    <row r="140" spans="1:52" ht="93" customHeight="1">
      <c r="A140" s="241">
        <v>138</v>
      </c>
      <c r="B140" s="242"/>
      <c r="C140" s="242"/>
      <c r="D140" s="242"/>
      <c r="E140" s="243"/>
      <c r="F140" s="242"/>
      <c r="G140" s="242"/>
      <c r="H140" s="242"/>
      <c r="I140" s="253"/>
      <c r="J140" s="253"/>
      <c r="K140" s="245"/>
      <c r="L140" s="246"/>
      <c r="M140" s="317"/>
      <c r="N140" s="302"/>
      <c r="O140" s="291">
        <f>IFERROR(VLOOKUP(N140,'Listas Generales'!$B$25:$C$29,2,0),0)</f>
        <v>0</v>
      </c>
      <c r="P140" s="302"/>
      <c r="Q140" s="291">
        <f>IFERROR(VLOOKUP(P140,'Listas Generales'!$B$32:$C$36,2,0),0)</f>
        <v>0</v>
      </c>
      <c r="R140" s="302"/>
      <c r="S140" s="291">
        <f>IFERROR(VLOOKUP(R140,'Listas Generales'!$B$40:$C$44,2,0),0)</f>
        <v>0</v>
      </c>
      <c r="T140" s="303">
        <f t="shared" si="5"/>
        <v>0</v>
      </c>
      <c r="U140" s="302" t="str">
        <f>IFERROR(VLOOKUP(T140,'Listas Generales'!$B$4:$C$7,2,0),"-")</f>
        <v>Sin clasificar</v>
      </c>
      <c r="V140" s="247"/>
      <c r="W140" s="248"/>
      <c r="X140" s="249"/>
      <c r="Y140" s="249"/>
      <c r="Z140" s="249"/>
      <c r="AA140" s="249"/>
      <c r="AB140" s="240"/>
      <c r="AC140" s="318"/>
      <c r="AD140" s="292"/>
      <c r="AE140" s="292"/>
      <c r="AF140" s="292"/>
      <c r="AG140" s="292"/>
      <c r="AH140" s="304"/>
      <c r="AI140" s="276"/>
      <c r="AJ140" s="304"/>
      <c r="AK140" s="276"/>
      <c r="AL140" s="292"/>
      <c r="AM140" s="250"/>
      <c r="AN140" s="295" t="str">
        <f>IF(ISERROR(VLOOKUP(AL140,'Listas Ley Transparencia'!$H$3:$M$17,2,0)),"",VLOOKUP(AL140,'Listas Ley Transparencia'!$H$3:$M$17,2,0))</f>
        <v/>
      </c>
      <c r="AO140" s="296" t="str">
        <f>IF(ISERROR(VLOOKUP(AL140,'Listas Ley Transparencia'!$H$3:$M$17,3,0)),"",VLOOKUP(AL140,'Listas Ley Transparencia'!$H$3:$M$17,3,0))</f>
        <v/>
      </c>
      <c r="AP140" s="296" t="str">
        <f>IF(ISERROR(VLOOKUP(AL140,'Listas Ley Transparencia'!$H$3:$M$17,4,0)),"",VLOOKUP(AL140,'Listas Ley Transparencia'!$H$3:$M$17,4,0))</f>
        <v/>
      </c>
      <c r="AQ140" s="297" t="str">
        <f>IF(ISERROR(VLOOKUP(AL140,'Listas Ley Transparencia'!$H$3:$M$17,6,0)),"",VLOOKUP(AL140,'Listas Ley Transparencia'!$H$3:$M$17,6,0))</f>
        <v/>
      </c>
      <c r="AR140" s="305"/>
      <c r="AS140" s="249"/>
      <c r="AT140" s="307"/>
      <c r="AU140" s="307"/>
      <c r="AV140" s="308"/>
      <c r="AW140" s="309"/>
      <c r="AX140" s="310"/>
      <c r="AY140" s="310"/>
      <c r="AZ140" s="311" t="str">
        <f t="shared" si="6"/>
        <v>No</v>
      </c>
    </row>
    <row r="141" spans="1:52" ht="93" customHeight="1">
      <c r="A141" s="241">
        <v>139</v>
      </c>
      <c r="B141" s="242"/>
      <c r="C141" s="242"/>
      <c r="D141" s="242"/>
      <c r="E141" s="243"/>
      <c r="F141" s="242"/>
      <c r="G141" s="242"/>
      <c r="H141" s="242"/>
      <c r="I141" s="253"/>
      <c r="J141" s="253"/>
      <c r="K141" s="245"/>
      <c r="L141" s="246"/>
      <c r="M141" s="317"/>
      <c r="N141" s="302"/>
      <c r="O141" s="291">
        <f>IFERROR(VLOOKUP(N141,'Listas Generales'!$B$25:$C$29,2,0),0)</f>
        <v>0</v>
      </c>
      <c r="P141" s="302"/>
      <c r="Q141" s="291">
        <f>IFERROR(VLOOKUP(P141,'Listas Generales'!$B$32:$C$36,2,0),0)</f>
        <v>0</v>
      </c>
      <c r="R141" s="302"/>
      <c r="S141" s="291">
        <f>IFERROR(VLOOKUP(R141,'Listas Generales'!$B$40:$C$44,2,0),0)</f>
        <v>0</v>
      </c>
      <c r="T141" s="303">
        <f t="shared" si="5"/>
        <v>0</v>
      </c>
      <c r="U141" s="302" t="str">
        <f>IFERROR(VLOOKUP(T141,'Listas Generales'!$B$4:$C$7,2,0),"-")</f>
        <v>Sin clasificar</v>
      </c>
      <c r="V141" s="247"/>
      <c r="W141" s="248"/>
      <c r="X141" s="249"/>
      <c r="Y141" s="249"/>
      <c r="Z141" s="249"/>
      <c r="AA141" s="249"/>
      <c r="AB141" s="240"/>
      <c r="AC141" s="318"/>
      <c r="AD141" s="292"/>
      <c r="AE141" s="292"/>
      <c r="AF141" s="292"/>
      <c r="AG141" s="292"/>
      <c r="AH141" s="304"/>
      <c r="AI141" s="276"/>
      <c r="AJ141" s="304"/>
      <c r="AK141" s="276"/>
      <c r="AL141" s="292"/>
      <c r="AM141" s="250"/>
      <c r="AN141" s="295" t="str">
        <f>IF(ISERROR(VLOOKUP(AL141,'Listas Ley Transparencia'!$H$3:$M$17,2,0)),"",VLOOKUP(AL141,'Listas Ley Transparencia'!$H$3:$M$17,2,0))</f>
        <v/>
      </c>
      <c r="AO141" s="296" t="str">
        <f>IF(ISERROR(VLOOKUP(AL141,'Listas Ley Transparencia'!$H$3:$M$17,3,0)),"",VLOOKUP(AL141,'Listas Ley Transparencia'!$H$3:$M$17,3,0))</f>
        <v/>
      </c>
      <c r="AP141" s="296" t="str">
        <f>IF(ISERROR(VLOOKUP(AL141,'Listas Ley Transparencia'!$H$3:$M$17,4,0)),"",VLOOKUP(AL141,'Listas Ley Transparencia'!$H$3:$M$17,4,0))</f>
        <v/>
      </c>
      <c r="AQ141" s="297" t="str">
        <f>IF(ISERROR(VLOOKUP(AL141,'Listas Ley Transparencia'!$H$3:$M$17,6,0)),"",VLOOKUP(AL141,'Listas Ley Transparencia'!$H$3:$M$17,6,0))</f>
        <v/>
      </c>
      <c r="AR141" s="305"/>
      <c r="AS141" s="249"/>
      <c r="AT141" s="307"/>
      <c r="AU141" s="307"/>
      <c r="AV141" s="308"/>
      <c r="AW141" s="309"/>
      <c r="AX141" s="310"/>
      <c r="AY141" s="310"/>
      <c r="AZ141" s="311" t="str">
        <f t="shared" si="6"/>
        <v>No</v>
      </c>
    </row>
    <row r="142" spans="1:52" ht="93" customHeight="1">
      <c r="A142" s="241">
        <v>140</v>
      </c>
      <c r="B142" s="242"/>
      <c r="C142" s="242"/>
      <c r="D142" s="242"/>
      <c r="E142" s="243"/>
      <c r="F142" s="242"/>
      <c r="G142" s="242"/>
      <c r="H142" s="242"/>
      <c r="I142" s="253"/>
      <c r="J142" s="253"/>
      <c r="K142" s="245"/>
      <c r="L142" s="246"/>
      <c r="M142" s="317"/>
      <c r="N142" s="302"/>
      <c r="O142" s="291">
        <f>IFERROR(VLOOKUP(N142,'Listas Generales'!$B$25:$C$29,2,0),0)</f>
        <v>0</v>
      </c>
      <c r="P142" s="302"/>
      <c r="Q142" s="291">
        <f>IFERROR(VLOOKUP(P142,'Listas Generales'!$B$32:$C$36,2,0),0)</f>
        <v>0</v>
      </c>
      <c r="R142" s="302"/>
      <c r="S142" s="291">
        <f>IFERROR(VLOOKUP(R142,'Listas Generales'!$B$40:$C$44,2,0),0)</f>
        <v>0</v>
      </c>
      <c r="T142" s="303">
        <f t="shared" si="5"/>
        <v>0</v>
      </c>
      <c r="U142" s="302" t="str">
        <f>IFERROR(VLOOKUP(T142,'Listas Generales'!$B$4:$C$7,2,0),"-")</f>
        <v>Sin clasificar</v>
      </c>
      <c r="V142" s="247"/>
      <c r="W142" s="248"/>
      <c r="X142" s="249"/>
      <c r="Y142" s="249"/>
      <c r="Z142" s="249"/>
      <c r="AA142" s="249"/>
      <c r="AB142" s="240"/>
      <c r="AC142" s="318"/>
      <c r="AD142" s="292"/>
      <c r="AE142" s="292"/>
      <c r="AF142" s="292"/>
      <c r="AG142" s="292"/>
      <c r="AH142" s="304"/>
      <c r="AI142" s="276"/>
      <c r="AJ142" s="304"/>
      <c r="AK142" s="276"/>
      <c r="AL142" s="292"/>
      <c r="AM142" s="250"/>
      <c r="AN142" s="295" t="str">
        <f>IF(ISERROR(VLOOKUP(AL142,'Listas Ley Transparencia'!$H$3:$M$17,2,0)),"",VLOOKUP(AL142,'Listas Ley Transparencia'!$H$3:$M$17,2,0))</f>
        <v/>
      </c>
      <c r="AO142" s="296" t="str">
        <f>IF(ISERROR(VLOOKUP(AL142,'Listas Ley Transparencia'!$H$3:$M$17,3,0)),"",VLOOKUP(AL142,'Listas Ley Transparencia'!$H$3:$M$17,3,0))</f>
        <v/>
      </c>
      <c r="AP142" s="296" t="str">
        <f>IF(ISERROR(VLOOKUP(AL142,'Listas Ley Transparencia'!$H$3:$M$17,4,0)),"",VLOOKUP(AL142,'Listas Ley Transparencia'!$H$3:$M$17,4,0))</f>
        <v/>
      </c>
      <c r="AQ142" s="297" t="str">
        <f>IF(ISERROR(VLOOKUP(AL142,'Listas Ley Transparencia'!$H$3:$M$17,6,0)),"",VLOOKUP(AL142,'Listas Ley Transparencia'!$H$3:$M$17,6,0))</f>
        <v/>
      </c>
      <c r="AR142" s="305"/>
      <c r="AS142" s="249"/>
      <c r="AT142" s="307"/>
      <c r="AU142" s="307"/>
      <c r="AV142" s="308"/>
      <c r="AW142" s="309"/>
      <c r="AX142" s="310"/>
      <c r="AY142" s="310"/>
      <c r="AZ142" s="311" t="str">
        <f t="shared" si="6"/>
        <v>No</v>
      </c>
    </row>
    <row r="143" spans="1:52" ht="93" customHeight="1">
      <c r="A143" s="241">
        <v>141</v>
      </c>
      <c r="B143" s="242"/>
      <c r="C143" s="242"/>
      <c r="D143" s="242"/>
      <c r="E143" s="243"/>
      <c r="F143" s="242"/>
      <c r="G143" s="242"/>
      <c r="H143" s="242"/>
      <c r="I143" s="253"/>
      <c r="J143" s="253"/>
      <c r="K143" s="245"/>
      <c r="L143" s="246"/>
      <c r="M143" s="317"/>
      <c r="N143" s="302"/>
      <c r="O143" s="291">
        <f>IFERROR(VLOOKUP(N143,'Listas Generales'!$B$25:$C$29,2,0),0)</f>
        <v>0</v>
      </c>
      <c r="P143" s="302"/>
      <c r="Q143" s="291">
        <f>IFERROR(VLOOKUP(P143,'Listas Generales'!$B$32:$C$36,2,0),0)</f>
        <v>0</v>
      </c>
      <c r="R143" s="302"/>
      <c r="S143" s="291">
        <f>IFERROR(VLOOKUP(R143,'Listas Generales'!$B$40:$C$44,2,0),0)</f>
        <v>0</v>
      </c>
      <c r="T143" s="303">
        <f t="shared" si="5"/>
        <v>0</v>
      </c>
      <c r="U143" s="302" t="str">
        <f>IFERROR(VLOOKUP(T143,'Listas Generales'!$B$4:$C$7,2,0),"-")</f>
        <v>Sin clasificar</v>
      </c>
      <c r="V143" s="247"/>
      <c r="W143" s="248"/>
      <c r="X143" s="249"/>
      <c r="Y143" s="249"/>
      <c r="Z143" s="249"/>
      <c r="AA143" s="249"/>
      <c r="AB143" s="240"/>
      <c r="AC143" s="318"/>
      <c r="AD143" s="292"/>
      <c r="AE143" s="292"/>
      <c r="AF143" s="292"/>
      <c r="AG143" s="292"/>
      <c r="AH143" s="304"/>
      <c r="AI143" s="276"/>
      <c r="AJ143" s="304"/>
      <c r="AK143" s="276"/>
      <c r="AL143" s="292"/>
      <c r="AM143" s="250"/>
      <c r="AN143" s="295" t="str">
        <f>IF(ISERROR(VLOOKUP(AL143,'Listas Ley Transparencia'!$H$3:$M$17,2,0)),"",VLOOKUP(AL143,'Listas Ley Transparencia'!$H$3:$M$17,2,0))</f>
        <v/>
      </c>
      <c r="AO143" s="296" t="str">
        <f>IF(ISERROR(VLOOKUP(AL143,'Listas Ley Transparencia'!$H$3:$M$17,3,0)),"",VLOOKUP(AL143,'Listas Ley Transparencia'!$H$3:$M$17,3,0))</f>
        <v/>
      </c>
      <c r="AP143" s="296" t="str">
        <f>IF(ISERROR(VLOOKUP(AL143,'Listas Ley Transparencia'!$H$3:$M$17,4,0)),"",VLOOKUP(AL143,'Listas Ley Transparencia'!$H$3:$M$17,4,0))</f>
        <v/>
      </c>
      <c r="AQ143" s="297" t="str">
        <f>IF(ISERROR(VLOOKUP(AL143,'Listas Ley Transparencia'!$H$3:$M$17,6,0)),"",VLOOKUP(AL143,'Listas Ley Transparencia'!$H$3:$M$17,6,0))</f>
        <v/>
      </c>
      <c r="AR143" s="305"/>
      <c r="AS143" s="249"/>
      <c r="AT143" s="307"/>
      <c r="AU143" s="307"/>
      <c r="AV143" s="308"/>
      <c r="AW143" s="309"/>
      <c r="AX143" s="310"/>
      <c r="AY143" s="310"/>
      <c r="AZ143" s="311" t="str">
        <f t="shared" si="6"/>
        <v>No</v>
      </c>
    </row>
    <row r="144" spans="1:52" ht="93" customHeight="1">
      <c r="A144" s="241">
        <v>142</v>
      </c>
      <c r="B144" s="242"/>
      <c r="C144" s="242"/>
      <c r="D144" s="242"/>
      <c r="E144" s="243"/>
      <c r="F144" s="242"/>
      <c r="G144" s="242"/>
      <c r="H144" s="242"/>
      <c r="I144" s="253"/>
      <c r="J144" s="253"/>
      <c r="K144" s="245"/>
      <c r="L144" s="246"/>
      <c r="M144" s="317"/>
      <c r="N144" s="302"/>
      <c r="O144" s="291">
        <f>IFERROR(VLOOKUP(N144,'Listas Generales'!$B$25:$C$29,2,0),0)</f>
        <v>0</v>
      </c>
      <c r="P144" s="302"/>
      <c r="Q144" s="291">
        <f>IFERROR(VLOOKUP(P144,'Listas Generales'!$B$32:$C$36,2,0),0)</f>
        <v>0</v>
      </c>
      <c r="R144" s="302"/>
      <c r="S144" s="291">
        <f>IFERROR(VLOOKUP(R144,'Listas Generales'!$B$40:$C$44,2,0),0)</f>
        <v>0</v>
      </c>
      <c r="T144" s="303">
        <f t="shared" si="5"/>
        <v>0</v>
      </c>
      <c r="U144" s="302" t="str">
        <f>IFERROR(VLOOKUP(T144,'Listas Generales'!$B$4:$C$7,2,0),"-")</f>
        <v>Sin clasificar</v>
      </c>
      <c r="V144" s="247"/>
      <c r="W144" s="248"/>
      <c r="X144" s="249"/>
      <c r="Y144" s="249"/>
      <c r="Z144" s="249"/>
      <c r="AA144" s="249"/>
      <c r="AB144" s="240"/>
      <c r="AC144" s="318"/>
      <c r="AD144" s="292"/>
      <c r="AE144" s="292"/>
      <c r="AF144" s="292"/>
      <c r="AG144" s="292"/>
      <c r="AH144" s="304"/>
      <c r="AI144" s="276"/>
      <c r="AJ144" s="304"/>
      <c r="AK144" s="276"/>
      <c r="AL144" s="292"/>
      <c r="AM144" s="250"/>
      <c r="AN144" s="295" t="str">
        <f>IF(ISERROR(VLOOKUP(AL144,'Listas Ley Transparencia'!$H$3:$M$17,2,0)),"",VLOOKUP(AL144,'Listas Ley Transparencia'!$H$3:$M$17,2,0))</f>
        <v/>
      </c>
      <c r="AO144" s="296" t="str">
        <f>IF(ISERROR(VLOOKUP(AL144,'Listas Ley Transparencia'!$H$3:$M$17,3,0)),"",VLOOKUP(AL144,'Listas Ley Transparencia'!$H$3:$M$17,3,0))</f>
        <v/>
      </c>
      <c r="AP144" s="296" t="str">
        <f>IF(ISERROR(VLOOKUP(AL144,'Listas Ley Transparencia'!$H$3:$M$17,4,0)),"",VLOOKUP(AL144,'Listas Ley Transparencia'!$H$3:$M$17,4,0))</f>
        <v/>
      </c>
      <c r="AQ144" s="297" t="str">
        <f>IF(ISERROR(VLOOKUP(AL144,'Listas Ley Transparencia'!$H$3:$M$17,6,0)),"",VLOOKUP(AL144,'Listas Ley Transparencia'!$H$3:$M$17,6,0))</f>
        <v/>
      </c>
      <c r="AR144" s="305"/>
      <c r="AS144" s="249"/>
      <c r="AT144" s="307"/>
      <c r="AU144" s="307"/>
      <c r="AV144" s="308"/>
      <c r="AW144" s="309"/>
      <c r="AX144" s="310"/>
      <c r="AY144" s="310"/>
      <c r="AZ144" s="311" t="str">
        <f t="shared" si="6"/>
        <v>No</v>
      </c>
    </row>
    <row r="145" spans="1:52" ht="93" customHeight="1">
      <c r="A145" s="241">
        <v>143</v>
      </c>
      <c r="B145" s="242"/>
      <c r="C145" s="242"/>
      <c r="D145" s="242"/>
      <c r="E145" s="243"/>
      <c r="F145" s="242"/>
      <c r="G145" s="242"/>
      <c r="H145" s="242"/>
      <c r="I145" s="253"/>
      <c r="J145" s="253"/>
      <c r="K145" s="245"/>
      <c r="L145" s="246"/>
      <c r="M145" s="317"/>
      <c r="N145" s="302"/>
      <c r="O145" s="291">
        <f>IFERROR(VLOOKUP(N145,'Listas Generales'!$B$25:$C$29,2,0),0)</f>
        <v>0</v>
      </c>
      <c r="P145" s="302"/>
      <c r="Q145" s="291">
        <f>IFERROR(VLOOKUP(P145,'Listas Generales'!$B$32:$C$36,2,0),0)</f>
        <v>0</v>
      </c>
      <c r="R145" s="302"/>
      <c r="S145" s="291">
        <f>IFERROR(VLOOKUP(R145,'Listas Generales'!$B$40:$C$44,2,0),0)</f>
        <v>0</v>
      </c>
      <c r="T145" s="303">
        <f t="shared" si="5"/>
        <v>0</v>
      </c>
      <c r="U145" s="302" t="str">
        <f>IFERROR(VLOOKUP(T145,'Listas Generales'!$B$4:$C$7,2,0),"-")</f>
        <v>Sin clasificar</v>
      </c>
      <c r="V145" s="247"/>
      <c r="W145" s="248"/>
      <c r="X145" s="249"/>
      <c r="Y145" s="249"/>
      <c r="Z145" s="249"/>
      <c r="AA145" s="249"/>
      <c r="AB145" s="240"/>
      <c r="AC145" s="318"/>
      <c r="AD145" s="292"/>
      <c r="AE145" s="292"/>
      <c r="AF145" s="292"/>
      <c r="AG145" s="292"/>
      <c r="AH145" s="304"/>
      <c r="AI145" s="276"/>
      <c r="AJ145" s="304"/>
      <c r="AK145" s="276"/>
      <c r="AL145" s="292"/>
      <c r="AM145" s="250"/>
      <c r="AN145" s="295" t="str">
        <f>IF(ISERROR(VLOOKUP(AL145,'Listas Ley Transparencia'!$H$3:$M$17,2,0)),"",VLOOKUP(AL145,'Listas Ley Transparencia'!$H$3:$M$17,2,0))</f>
        <v/>
      </c>
      <c r="AO145" s="296" t="str">
        <f>IF(ISERROR(VLOOKUP(AL145,'Listas Ley Transparencia'!$H$3:$M$17,3,0)),"",VLOOKUP(AL145,'Listas Ley Transparencia'!$H$3:$M$17,3,0))</f>
        <v/>
      </c>
      <c r="AP145" s="296" t="str">
        <f>IF(ISERROR(VLOOKUP(AL145,'Listas Ley Transparencia'!$H$3:$M$17,4,0)),"",VLOOKUP(AL145,'Listas Ley Transparencia'!$H$3:$M$17,4,0))</f>
        <v/>
      </c>
      <c r="AQ145" s="297" t="str">
        <f>IF(ISERROR(VLOOKUP(AL145,'Listas Ley Transparencia'!$H$3:$M$17,6,0)),"",VLOOKUP(AL145,'Listas Ley Transparencia'!$H$3:$M$17,6,0))</f>
        <v/>
      </c>
      <c r="AR145" s="305"/>
      <c r="AS145" s="249"/>
      <c r="AT145" s="307"/>
      <c r="AU145" s="307"/>
      <c r="AV145" s="308"/>
      <c r="AW145" s="309"/>
      <c r="AX145" s="310"/>
      <c r="AY145" s="310"/>
      <c r="AZ145" s="311" t="str">
        <f t="shared" si="6"/>
        <v>No</v>
      </c>
    </row>
    <row r="146" spans="1:52" ht="93" customHeight="1">
      <c r="A146" s="241">
        <v>144</v>
      </c>
      <c r="B146" s="242"/>
      <c r="C146" s="242"/>
      <c r="D146" s="242"/>
      <c r="E146" s="243"/>
      <c r="F146" s="242"/>
      <c r="G146" s="242"/>
      <c r="H146" s="242"/>
      <c r="I146" s="253"/>
      <c r="J146" s="253"/>
      <c r="K146" s="245"/>
      <c r="L146" s="246"/>
      <c r="M146" s="317"/>
      <c r="N146" s="302"/>
      <c r="O146" s="291">
        <f>IFERROR(VLOOKUP(N146,'Listas Generales'!$B$25:$C$29,2,0),0)</f>
        <v>0</v>
      </c>
      <c r="P146" s="302"/>
      <c r="Q146" s="291">
        <f>IFERROR(VLOOKUP(P146,'Listas Generales'!$B$32:$C$36,2,0),0)</f>
        <v>0</v>
      </c>
      <c r="R146" s="302"/>
      <c r="S146" s="291">
        <f>IFERROR(VLOOKUP(R146,'Listas Generales'!$B$40:$C$44,2,0),0)</f>
        <v>0</v>
      </c>
      <c r="T146" s="303">
        <f t="shared" si="5"/>
        <v>0</v>
      </c>
      <c r="U146" s="302" t="str">
        <f>IFERROR(VLOOKUP(T146,'Listas Generales'!$B$4:$C$7,2,0),"-")</f>
        <v>Sin clasificar</v>
      </c>
      <c r="V146" s="247"/>
      <c r="W146" s="248"/>
      <c r="X146" s="249"/>
      <c r="Y146" s="249"/>
      <c r="Z146" s="249"/>
      <c r="AA146" s="249"/>
      <c r="AB146" s="240"/>
      <c r="AC146" s="318"/>
      <c r="AD146" s="292"/>
      <c r="AE146" s="292"/>
      <c r="AF146" s="292"/>
      <c r="AG146" s="292"/>
      <c r="AH146" s="304"/>
      <c r="AI146" s="276"/>
      <c r="AJ146" s="304"/>
      <c r="AK146" s="276"/>
      <c r="AL146" s="292"/>
      <c r="AM146" s="250"/>
      <c r="AN146" s="295" t="str">
        <f>IF(ISERROR(VLOOKUP(AL146,'Listas Ley Transparencia'!$H$3:$M$17,2,0)),"",VLOOKUP(AL146,'Listas Ley Transparencia'!$H$3:$M$17,2,0))</f>
        <v/>
      </c>
      <c r="AO146" s="296" t="str">
        <f>IF(ISERROR(VLOOKUP(AL146,'Listas Ley Transparencia'!$H$3:$M$17,3,0)),"",VLOOKUP(AL146,'Listas Ley Transparencia'!$H$3:$M$17,3,0))</f>
        <v/>
      </c>
      <c r="AP146" s="296" t="str">
        <f>IF(ISERROR(VLOOKUP(AL146,'Listas Ley Transparencia'!$H$3:$M$17,4,0)),"",VLOOKUP(AL146,'Listas Ley Transparencia'!$H$3:$M$17,4,0))</f>
        <v/>
      </c>
      <c r="AQ146" s="297" t="str">
        <f>IF(ISERROR(VLOOKUP(AL146,'Listas Ley Transparencia'!$H$3:$M$17,6,0)),"",VLOOKUP(AL146,'Listas Ley Transparencia'!$H$3:$M$17,6,0))</f>
        <v/>
      </c>
      <c r="AR146" s="305"/>
      <c r="AS146" s="249"/>
      <c r="AT146" s="307"/>
      <c r="AU146" s="307"/>
      <c r="AV146" s="308"/>
      <c r="AW146" s="309"/>
      <c r="AX146" s="310"/>
      <c r="AY146" s="310"/>
      <c r="AZ146" s="311" t="str">
        <f t="shared" si="6"/>
        <v>No</v>
      </c>
    </row>
    <row r="147" spans="1:52" ht="93" customHeight="1">
      <c r="A147" s="241">
        <v>145</v>
      </c>
      <c r="B147" s="242"/>
      <c r="C147" s="242"/>
      <c r="D147" s="242"/>
      <c r="E147" s="243"/>
      <c r="F147" s="242"/>
      <c r="G147" s="242"/>
      <c r="H147" s="242"/>
      <c r="I147" s="253"/>
      <c r="J147" s="253"/>
      <c r="K147" s="245"/>
      <c r="L147" s="246"/>
      <c r="M147" s="317"/>
      <c r="N147" s="302"/>
      <c r="O147" s="291">
        <f>IFERROR(VLOOKUP(N147,'Listas Generales'!$B$25:$C$29,2,0),0)</f>
        <v>0</v>
      </c>
      <c r="P147" s="302"/>
      <c r="Q147" s="291">
        <f>IFERROR(VLOOKUP(P147,'Listas Generales'!$B$32:$C$36,2,0),0)</f>
        <v>0</v>
      </c>
      <c r="R147" s="302"/>
      <c r="S147" s="291">
        <f>IFERROR(VLOOKUP(R147,'Listas Generales'!$B$40:$C$44,2,0),0)</f>
        <v>0</v>
      </c>
      <c r="T147" s="303">
        <f t="shared" si="5"/>
        <v>0</v>
      </c>
      <c r="U147" s="302" t="str">
        <f>IFERROR(VLOOKUP(T147,'Listas Generales'!$B$4:$C$7,2,0),"-")</f>
        <v>Sin clasificar</v>
      </c>
      <c r="V147" s="247"/>
      <c r="W147" s="248"/>
      <c r="X147" s="249"/>
      <c r="Y147" s="249"/>
      <c r="Z147" s="249"/>
      <c r="AA147" s="249"/>
      <c r="AB147" s="240"/>
      <c r="AC147" s="318"/>
      <c r="AD147" s="292"/>
      <c r="AE147" s="292"/>
      <c r="AF147" s="292"/>
      <c r="AG147" s="292"/>
      <c r="AH147" s="304"/>
      <c r="AI147" s="276"/>
      <c r="AJ147" s="304"/>
      <c r="AK147" s="276"/>
      <c r="AL147" s="292"/>
      <c r="AM147" s="250"/>
      <c r="AN147" s="295" t="str">
        <f>IF(ISERROR(VLOOKUP(AL147,'Listas Ley Transparencia'!$H$3:$M$17,2,0)),"",VLOOKUP(AL147,'Listas Ley Transparencia'!$H$3:$M$17,2,0))</f>
        <v/>
      </c>
      <c r="AO147" s="296" t="str">
        <f>IF(ISERROR(VLOOKUP(AL147,'Listas Ley Transparencia'!$H$3:$M$17,3,0)),"",VLOOKUP(AL147,'Listas Ley Transparencia'!$H$3:$M$17,3,0))</f>
        <v/>
      </c>
      <c r="AP147" s="296" t="str">
        <f>IF(ISERROR(VLOOKUP(AL147,'Listas Ley Transparencia'!$H$3:$M$17,4,0)),"",VLOOKUP(AL147,'Listas Ley Transparencia'!$H$3:$M$17,4,0))</f>
        <v/>
      </c>
      <c r="AQ147" s="297" t="str">
        <f>IF(ISERROR(VLOOKUP(AL147,'Listas Ley Transparencia'!$H$3:$M$17,6,0)),"",VLOOKUP(AL147,'Listas Ley Transparencia'!$H$3:$M$17,6,0))</f>
        <v/>
      </c>
      <c r="AR147" s="305"/>
      <c r="AS147" s="249"/>
      <c r="AT147" s="307"/>
      <c r="AU147" s="307"/>
      <c r="AV147" s="308"/>
      <c r="AW147" s="309"/>
      <c r="AX147" s="310"/>
      <c r="AY147" s="310"/>
      <c r="AZ147" s="311" t="str">
        <f t="shared" si="6"/>
        <v>No</v>
      </c>
    </row>
    <row r="148" spans="1:52" ht="93" customHeight="1">
      <c r="A148" s="241">
        <v>146</v>
      </c>
      <c r="B148" s="242"/>
      <c r="C148" s="242"/>
      <c r="D148" s="242"/>
      <c r="E148" s="243"/>
      <c r="F148" s="242"/>
      <c r="G148" s="242"/>
      <c r="H148" s="242"/>
      <c r="I148" s="253"/>
      <c r="J148" s="253"/>
      <c r="K148" s="245"/>
      <c r="L148" s="246"/>
      <c r="M148" s="317"/>
      <c r="N148" s="302"/>
      <c r="O148" s="291">
        <f>IFERROR(VLOOKUP(N148,'Listas Generales'!$B$25:$C$29,2,0),0)</f>
        <v>0</v>
      </c>
      <c r="P148" s="302"/>
      <c r="Q148" s="291">
        <f>IFERROR(VLOOKUP(P148,'Listas Generales'!$B$32:$C$36,2,0),0)</f>
        <v>0</v>
      </c>
      <c r="R148" s="302"/>
      <c r="S148" s="291">
        <f>IFERROR(VLOOKUP(R148,'Listas Generales'!$B$40:$C$44,2,0),0)</f>
        <v>0</v>
      </c>
      <c r="T148" s="303">
        <f t="shared" si="5"/>
        <v>0</v>
      </c>
      <c r="U148" s="302" t="str">
        <f>IFERROR(VLOOKUP(T148,'Listas Generales'!$B$4:$C$7,2,0),"-")</f>
        <v>Sin clasificar</v>
      </c>
      <c r="V148" s="247"/>
      <c r="W148" s="248"/>
      <c r="X148" s="249"/>
      <c r="Y148" s="249"/>
      <c r="Z148" s="249"/>
      <c r="AA148" s="249"/>
      <c r="AB148" s="240"/>
      <c r="AC148" s="318"/>
      <c r="AD148" s="292"/>
      <c r="AE148" s="292"/>
      <c r="AF148" s="292"/>
      <c r="AG148" s="292"/>
      <c r="AH148" s="304"/>
      <c r="AI148" s="276"/>
      <c r="AJ148" s="304"/>
      <c r="AK148" s="276"/>
      <c r="AL148" s="292"/>
      <c r="AM148" s="250"/>
      <c r="AN148" s="295" t="str">
        <f>IF(ISERROR(VLOOKUP(AL148,'Listas Ley Transparencia'!$H$3:$M$17,2,0)),"",VLOOKUP(AL148,'Listas Ley Transparencia'!$H$3:$M$17,2,0))</f>
        <v/>
      </c>
      <c r="AO148" s="296" t="str">
        <f>IF(ISERROR(VLOOKUP(AL148,'Listas Ley Transparencia'!$H$3:$M$17,3,0)),"",VLOOKUP(AL148,'Listas Ley Transparencia'!$H$3:$M$17,3,0))</f>
        <v/>
      </c>
      <c r="AP148" s="296" t="str">
        <f>IF(ISERROR(VLOOKUP(AL148,'Listas Ley Transparencia'!$H$3:$M$17,4,0)),"",VLOOKUP(AL148,'Listas Ley Transparencia'!$H$3:$M$17,4,0))</f>
        <v/>
      </c>
      <c r="AQ148" s="297" t="str">
        <f>IF(ISERROR(VLOOKUP(AL148,'Listas Ley Transparencia'!$H$3:$M$17,6,0)),"",VLOOKUP(AL148,'Listas Ley Transparencia'!$H$3:$M$17,6,0))</f>
        <v/>
      </c>
      <c r="AR148" s="305"/>
      <c r="AS148" s="249"/>
      <c r="AT148" s="307"/>
      <c r="AU148" s="307"/>
      <c r="AV148" s="308"/>
      <c r="AW148" s="309"/>
      <c r="AX148" s="310"/>
      <c r="AY148" s="310"/>
      <c r="AZ148" s="311" t="str">
        <f t="shared" si="6"/>
        <v>No</v>
      </c>
    </row>
    <row r="149" spans="1:52" ht="93" customHeight="1">
      <c r="A149" s="241">
        <v>147</v>
      </c>
      <c r="B149" s="242"/>
      <c r="C149" s="242"/>
      <c r="D149" s="242"/>
      <c r="E149" s="243"/>
      <c r="F149" s="242"/>
      <c r="G149" s="242"/>
      <c r="H149" s="242"/>
      <c r="I149" s="253"/>
      <c r="J149" s="253"/>
      <c r="K149" s="245"/>
      <c r="L149" s="246"/>
      <c r="M149" s="317"/>
      <c r="N149" s="302"/>
      <c r="O149" s="291">
        <f>IFERROR(VLOOKUP(N149,'Listas Generales'!$B$25:$C$29,2,0),0)</f>
        <v>0</v>
      </c>
      <c r="P149" s="302"/>
      <c r="Q149" s="291">
        <f>IFERROR(VLOOKUP(P149,'Listas Generales'!$B$32:$C$36,2,0),0)</f>
        <v>0</v>
      </c>
      <c r="R149" s="302"/>
      <c r="S149" s="291">
        <f>IFERROR(VLOOKUP(R149,'Listas Generales'!$B$40:$C$44,2,0),0)</f>
        <v>0</v>
      </c>
      <c r="T149" s="303">
        <f t="shared" si="5"/>
        <v>0</v>
      </c>
      <c r="U149" s="302" t="str">
        <f>IFERROR(VLOOKUP(T149,'Listas Generales'!$B$4:$C$7,2,0),"-")</f>
        <v>Sin clasificar</v>
      </c>
      <c r="V149" s="247"/>
      <c r="W149" s="305"/>
      <c r="X149" s="307"/>
      <c r="Y149" s="307"/>
      <c r="Z149" s="307"/>
      <c r="AA149" s="307"/>
      <c r="AB149" s="319"/>
      <c r="AC149" s="318"/>
      <c r="AD149" s="292"/>
      <c r="AE149" s="292"/>
      <c r="AF149" s="292"/>
      <c r="AG149" s="292"/>
      <c r="AH149" s="304"/>
      <c r="AI149" s="276"/>
      <c r="AJ149" s="304"/>
      <c r="AK149" s="276"/>
      <c r="AL149" s="292"/>
      <c r="AM149" s="250"/>
      <c r="AN149" s="295" t="str">
        <f>IF(ISERROR(VLOOKUP(AL149,'Listas Ley Transparencia'!$H$3:$M$17,2,0)),"",VLOOKUP(AL149,'Listas Ley Transparencia'!$H$3:$M$17,2,0))</f>
        <v/>
      </c>
      <c r="AO149" s="296" t="str">
        <f>IF(ISERROR(VLOOKUP(AL149,'Listas Ley Transparencia'!$H$3:$M$17,3,0)),"",VLOOKUP(AL149,'Listas Ley Transparencia'!$H$3:$M$17,3,0))</f>
        <v/>
      </c>
      <c r="AP149" s="296" t="str">
        <f>IF(ISERROR(VLOOKUP(AL149,'Listas Ley Transparencia'!$H$3:$M$17,4,0)),"",VLOOKUP(AL149,'Listas Ley Transparencia'!$H$3:$M$17,4,0))</f>
        <v/>
      </c>
      <c r="AQ149" s="297" t="str">
        <f>IF(ISERROR(VLOOKUP(AL149,'Listas Ley Transparencia'!$H$3:$M$17,6,0)),"",VLOOKUP(AL149,'Listas Ley Transparencia'!$H$3:$M$17,6,0))</f>
        <v/>
      </c>
      <c r="AR149" s="305"/>
      <c r="AS149" s="249"/>
      <c r="AT149" s="307"/>
      <c r="AU149" s="307"/>
      <c r="AV149" s="308"/>
      <c r="AW149" s="309"/>
      <c r="AX149" s="310"/>
      <c r="AY149" s="310"/>
      <c r="AZ149" s="311" t="str">
        <f t="shared" si="6"/>
        <v>No</v>
      </c>
    </row>
    <row r="150" spans="1:52" ht="93" customHeight="1">
      <c r="A150" s="241">
        <v>148</v>
      </c>
      <c r="B150" s="242"/>
      <c r="C150" s="242"/>
      <c r="D150" s="242"/>
      <c r="E150" s="243"/>
      <c r="F150" s="242"/>
      <c r="G150" s="242"/>
      <c r="H150" s="242"/>
      <c r="I150" s="253"/>
      <c r="J150" s="253"/>
      <c r="K150" s="245"/>
      <c r="L150" s="246"/>
      <c r="M150" s="317"/>
      <c r="N150" s="302"/>
      <c r="O150" s="291">
        <f>IFERROR(VLOOKUP(N150,'Listas Generales'!$B$25:$C$29,2,0),0)</f>
        <v>0</v>
      </c>
      <c r="P150" s="302"/>
      <c r="Q150" s="291">
        <f>IFERROR(VLOOKUP(P150,'Listas Generales'!$B$32:$C$36,2,0),0)</f>
        <v>0</v>
      </c>
      <c r="R150" s="302"/>
      <c r="S150" s="291">
        <f>IFERROR(VLOOKUP(R150,'Listas Generales'!$B$40:$C$44,2,0),0)</f>
        <v>0</v>
      </c>
      <c r="T150" s="303">
        <f t="shared" si="5"/>
        <v>0</v>
      </c>
      <c r="U150" s="302" t="str">
        <f>IFERROR(VLOOKUP(T150,'Listas Generales'!$B$4:$C$7,2,0),"-")</f>
        <v>Sin clasificar</v>
      </c>
      <c r="V150" s="247"/>
      <c r="W150" s="305"/>
      <c r="X150" s="307"/>
      <c r="Y150" s="307"/>
      <c r="Z150" s="307"/>
      <c r="AA150" s="307"/>
      <c r="AB150" s="319"/>
      <c r="AC150" s="318"/>
      <c r="AD150" s="292"/>
      <c r="AE150" s="292"/>
      <c r="AF150" s="292"/>
      <c r="AG150" s="292"/>
      <c r="AH150" s="304"/>
      <c r="AI150" s="276"/>
      <c r="AJ150" s="304"/>
      <c r="AK150" s="276"/>
      <c r="AL150" s="292"/>
      <c r="AM150" s="250"/>
      <c r="AN150" s="295" t="str">
        <f>IF(ISERROR(VLOOKUP(AL150,'Listas Ley Transparencia'!$H$3:$M$17,2,0)),"",VLOOKUP(AL150,'Listas Ley Transparencia'!$H$3:$M$17,2,0))</f>
        <v/>
      </c>
      <c r="AO150" s="296" t="str">
        <f>IF(ISERROR(VLOOKUP(AL150,'Listas Ley Transparencia'!$H$3:$M$17,3,0)),"",VLOOKUP(AL150,'Listas Ley Transparencia'!$H$3:$M$17,3,0))</f>
        <v/>
      </c>
      <c r="AP150" s="296" t="str">
        <f>IF(ISERROR(VLOOKUP(AL150,'Listas Ley Transparencia'!$H$3:$M$17,4,0)),"",VLOOKUP(AL150,'Listas Ley Transparencia'!$H$3:$M$17,4,0))</f>
        <v/>
      </c>
      <c r="AQ150" s="297" t="str">
        <f>IF(ISERROR(VLOOKUP(AL150,'Listas Ley Transparencia'!$H$3:$M$17,6,0)),"",VLOOKUP(AL150,'Listas Ley Transparencia'!$H$3:$M$17,6,0))</f>
        <v/>
      </c>
      <c r="AR150" s="305"/>
      <c r="AS150" s="249"/>
      <c r="AT150" s="307"/>
      <c r="AU150" s="307"/>
      <c r="AV150" s="308"/>
      <c r="AW150" s="309"/>
      <c r="AX150" s="310"/>
      <c r="AY150" s="310"/>
      <c r="AZ150" s="311" t="str">
        <f t="shared" si="6"/>
        <v>No</v>
      </c>
    </row>
    <row r="151" spans="1:52" ht="93" customHeight="1">
      <c r="A151" s="241">
        <v>149</v>
      </c>
      <c r="B151" s="242"/>
      <c r="C151" s="242"/>
      <c r="D151" s="242"/>
      <c r="E151" s="243"/>
      <c r="F151" s="242"/>
      <c r="G151" s="242"/>
      <c r="H151" s="242"/>
      <c r="I151" s="253"/>
      <c r="J151" s="253"/>
      <c r="K151" s="245"/>
      <c r="L151" s="246"/>
      <c r="M151" s="317"/>
      <c r="N151" s="302"/>
      <c r="O151" s="291">
        <f>IFERROR(VLOOKUP(N151,'Listas Generales'!$B$25:$C$29,2,0),0)</f>
        <v>0</v>
      </c>
      <c r="P151" s="302"/>
      <c r="Q151" s="291">
        <f>IFERROR(VLOOKUP(P151,'Listas Generales'!$B$32:$C$36,2,0),0)</f>
        <v>0</v>
      </c>
      <c r="R151" s="302"/>
      <c r="S151" s="291">
        <f>IFERROR(VLOOKUP(R151,'Listas Generales'!$B$40:$C$44,2,0),0)</f>
        <v>0</v>
      </c>
      <c r="T151" s="303">
        <f t="shared" si="5"/>
        <v>0</v>
      </c>
      <c r="U151" s="302" t="str">
        <f>IFERROR(VLOOKUP(T151,'Listas Generales'!$B$4:$C$7,2,0),"-")</f>
        <v>Sin clasificar</v>
      </c>
      <c r="V151" s="247"/>
      <c r="W151" s="305"/>
      <c r="X151" s="307"/>
      <c r="Y151" s="307"/>
      <c r="Z151" s="307"/>
      <c r="AA151" s="307"/>
      <c r="AB151" s="319"/>
      <c r="AC151" s="318"/>
      <c r="AD151" s="292"/>
      <c r="AE151" s="292"/>
      <c r="AF151" s="292"/>
      <c r="AG151" s="292"/>
      <c r="AH151" s="304"/>
      <c r="AI151" s="276"/>
      <c r="AJ151" s="304"/>
      <c r="AK151" s="276"/>
      <c r="AL151" s="292"/>
      <c r="AM151" s="250"/>
      <c r="AN151" s="295" t="str">
        <f>IF(ISERROR(VLOOKUP(AL151,'Listas Ley Transparencia'!$H$3:$M$17,2,0)),"",VLOOKUP(AL151,'Listas Ley Transparencia'!$H$3:$M$17,2,0))</f>
        <v/>
      </c>
      <c r="AO151" s="296" t="str">
        <f>IF(ISERROR(VLOOKUP(AL151,'Listas Ley Transparencia'!$H$3:$M$17,3,0)),"",VLOOKUP(AL151,'Listas Ley Transparencia'!$H$3:$M$17,3,0))</f>
        <v/>
      </c>
      <c r="AP151" s="296" t="str">
        <f>IF(ISERROR(VLOOKUP(AL151,'Listas Ley Transparencia'!$H$3:$M$17,4,0)),"",VLOOKUP(AL151,'Listas Ley Transparencia'!$H$3:$M$17,4,0))</f>
        <v/>
      </c>
      <c r="AQ151" s="297" t="str">
        <f>IF(ISERROR(VLOOKUP(AL151,'Listas Ley Transparencia'!$H$3:$M$17,6,0)),"",VLOOKUP(AL151,'Listas Ley Transparencia'!$H$3:$M$17,6,0))</f>
        <v/>
      </c>
      <c r="AR151" s="305"/>
      <c r="AS151" s="249"/>
      <c r="AT151" s="307"/>
      <c r="AU151" s="307"/>
      <c r="AV151" s="308"/>
      <c r="AW151" s="309"/>
      <c r="AX151" s="310"/>
      <c r="AY151" s="310"/>
      <c r="AZ151" s="311" t="str">
        <f t="shared" si="6"/>
        <v>No</v>
      </c>
    </row>
    <row r="152" spans="1:52" ht="93" customHeight="1">
      <c r="A152" s="241">
        <v>150</v>
      </c>
      <c r="B152" s="242"/>
      <c r="C152" s="242"/>
      <c r="D152" s="242"/>
      <c r="E152" s="243"/>
      <c r="F152" s="242"/>
      <c r="G152" s="242"/>
      <c r="H152" s="242"/>
      <c r="I152" s="253"/>
      <c r="J152" s="253"/>
      <c r="K152" s="245"/>
      <c r="L152" s="246"/>
      <c r="M152" s="317"/>
      <c r="N152" s="302"/>
      <c r="O152" s="291">
        <f>IFERROR(VLOOKUP(N152,'Listas Generales'!$B$25:$C$29,2,0),0)</f>
        <v>0</v>
      </c>
      <c r="P152" s="302"/>
      <c r="Q152" s="291">
        <f>IFERROR(VLOOKUP(P152,'Listas Generales'!$B$32:$C$36,2,0),0)</f>
        <v>0</v>
      </c>
      <c r="R152" s="302"/>
      <c r="S152" s="291">
        <f>IFERROR(VLOOKUP(R152,'Listas Generales'!$B$40:$C$44,2,0),0)</f>
        <v>0</v>
      </c>
      <c r="T152" s="303">
        <f t="shared" si="5"/>
        <v>0</v>
      </c>
      <c r="U152" s="302" t="str">
        <f>IFERROR(VLOOKUP(T152,'Listas Generales'!$B$4:$C$7,2,0),"-")</f>
        <v>Sin clasificar</v>
      </c>
      <c r="V152" s="247"/>
      <c r="W152" s="305"/>
      <c r="X152" s="307"/>
      <c r="Y152" s="307"/>
      <c r="Z152" s="307"/>
      <c r="AA152" s="307"/>
      <c r="AB152" s="319"/>
      <c r="AC152" s="318"/>
      <c r="AD152" s="292"/>
      <c r="AE152" s="292"/>
      <c r="AF152" s="292"/>
      <c r="AG152" s="292"/>
      <c r="AH152" s="304"/>
      <c r="AI152" s="276"/>
      <c r="AJ152" s="304"/>
      <c r="AK152" s="276"/>
      <c r="AL152" s="292"/>
      <c r="AM152" s="250"/>
      <c r="AN152" s="295" t="str">
        <f>IF(ISERROR(VLOOKUP(AL152,'Listas Ley Transparencia'!$H$3:$M$17,2,0)),"",VLOOKUP(AL152,'Listas Ley Transparencia'!$H$3:$M$17,2,0))</f>
        <v/>
      </c>
      <c r="AO152" s="296" t="str">
        <f>IF(ISERROR(VLOOKUP(AL152,'Listas Ley Transparencia'!$H$3:$M$17,3,0)),"",VLOOKUP(AL152,'Listas Ley Transparencia'!$H$3:$M$17,3,0))</f>
        <v/>
      </c>
      <c r="AP152" s="296" t="str">
        <f>IF(ISERROR(VLOOKUP(AL152,'Listas Ley Transparencia'!$H$3:$M$17,4,0)),"",VLOOKUP(AL152,'Listas Ley Transparencia'!$H$3:$M$17,4,0))</f>
        <v/>
      </c>
      <c r="AQ152" s="297" t="str">
        <f>IF(ISERROR(VLOOKUP(AL152,'Listas Ley Transparencia'!$H$3:$M$17,6,0)),"",VLOOKUP(AL152,'Listas Ley Transparencia'!$H$3:$M$17,6,0))</f>
        <v/>
      </c>
      <c r="AR152" s="305"/>
      <c r="AS152" s="249"/>
      <c r="AT152" s="307"/>
      <c r="AU152" s="307"/>
      <c r="AV152" s="308"/>
      <c r="AW152" s="309"/>
      <c r="AX152" s="310"/>
      <c r="AY152" s="310"/>
      <c r="AZ152" s="311" t="str">
        <f t="shared" si="6"/>
        <v>No</v>
      </c>
    </row>
    <row r="153" spans="1:52" ht="93" customHeight="1">
      <c r="A153" s="241">
        <v>151</v>
      </c>
      <c r="B153" s="242"/>
      <c r="C153" s="242"/>
      <c r="D153" s="242"/>
      <c r="E153" s="243"/>
      <c r="F153" s="242"/>
      <c r="G153" s="242"/>
      <c r="H153" s="242"/>
      <c r="I153" s="253"/>
      <c r="J153" s="253"/>
      <c r="K153" s="245"/>
      <c r="L153" s="246"/>
      <c r="M153" s="317"/>
      <c r="N153" s="302"/>
      <c r="O153" s="291">
        <f>IFERROR(VLOOKUP(N153,'Listas Generales'!$B$25:$C$29,2,0),0)</f>
        <v>0</v>
      </c>
      <c r="P153" s="302"/>
      <c r="Q153" s="291">
        <f>IFERROR(VLOOKUP(P153,'Listas Generales'!$B$32:$C$36,2,0),0)</f>
        <v>0</v>
      </c>
      <c r="R153" s="302"/>
      <c r="S153" s="291">
        <f>IFERROR(VLOOKUP(R153,'Listas Generales'!$B$40:$C$44,2,0),0)</f>
        <v>0</v>
      </c>
      <c r="T153" s="303">
        <f t="shared" si="5"/>
        <v>0</v>
      </c>
      <c r="U153" s="302" t="str">
        <f>IFERROR(VLOOKUP(T153,'Listas Generales'!$B$4:$C$7,2,0),"-")</f>
        <v>Sin clasificar</v>
      </c>
      <c r="V153" s="247"/>
      <c r="W153" s="305"/>
      <c r="X153" s="307"/>
      <c r="Y153" s="307"/>
      <c r="Z153" s="307"/>
      <c r="AA153" s="307"/>
      <c r="AB153" s="319"/>
      <c r="AC153" s="318"/>
      <c r="AD153" s="292"/>
      <c r="AE153" s="292"/>
      <c r="AF153" s="292"/>
      <c r="AG153" s="292"/>
      <c r="AH153" s="304"/>
      <c r="AI153" s="276"/>
      <c r="AJ153" s="304"/>
      <c r="AK153" s="276"/>
      <c r="AL153" s="292"/>
      <c r="AM153" s="250"/>
      <c r="AN153" s="295" t="str">
        <f>IF(ISERROR(VLOOKUP(AL153,'Listas Ley Transparencia'!$H$3:$M$17,2,0)),"",VLOOKUP(AL153,'Listas Ley Transparencia'!$H$3:$M$17,2,0))</f>
        <v/>
      </c>
      <c r="AO153" s="296" t="str">
        <f>IF(ISERROR(VLOOKUP(AL153,'Listas Ley Transparencia'!$H$3:$M$17,3,0)),"",VLOOKUP(AL153,'Listas Ley Transparencia'!$H$3:$M$17,3,0))</f>
        <v/>
      </c>
      <c r="AP153" s="296" t="str">
        <f>IF(ISERROR(VLOOKUP(AL153,'Listas Ley Transparencia'!$H$3:$M$17,4,0)),"",VLOOKUP(AL153,'Listas Ley Transparencia'!$H$3:$M$17,4,0))</f>
        <v/>
      </c>
      <c r="AQ153" s="297" t="str">
        <f>IF(ISERROR(VLOOKUP(AL153,'Listas Ley Transparencia'!$H$3:$M$17,6,0)),"",VLOOKUP(AL153,'Listas Ley Transparencia'!$H$3:$M$17,6,0))</f>
        <v/>
      </c>
      <c r="AR153" s="305"/>
      <c r="AS153" s="249"/>
      <c r="AT153" s="307"/>
      <c r="AU153" s="307"/>
      <c r="AV153" s="308"/>
      <c r="AW153" s="309"/>
      <c r="AX153" s="310"/>
      <c r="AY153" s="310"/>
      <c r="AZ153" s="311" t="str">
        <f t="shared" si="6"/>
        <v>No</v>
      </c>
    </row>
    <row r="154" spans="1:52" ht="93" customHeight="1">
      <c r="A154" s="241">
        <v>152</v>
      </c>
      <c r="B154" s="242"/>
      <c r="C154" s="242"/>
      <c r="D154" s="242"/>
      <c r="E154" s="243"/>
      <c r="F154" s="242"/>
      <c r="G154" s="242"/>
      <c r="H154" s="242"/>
      <c r="I154" s="253"/>
      <c r="J154" s="253"/>
      <c r="K154" s="245"/>
      <c r="L154" s="246"/>
      <c r="M154" s="317"/>
      <c r="N154" s="302"/>
      <c r="O154" s="291">
        <f>IFERROR(VLOOKUP(N154,'Listas Generales'!$B$25:$C$29,2,0),0)</f>
        <v>0</v>
      </c>
      <c r="P154" s="302"/>
      <c r="Q154" s="291">
        <f>IFERROR(VLOOKUP(P154,'Listas Generales'!$B$32:$C$36,2,0),0)</f>
        <v>0</v>
      </c>
      <c r="R154" s="302"/>
      <c r="S154" s="291">
        <f>IFERROR(VLOOKUP(R154,'Listas Generales'!$B$40:$C$44,2,0),0)</f>
        <v>0</v>
      </c>
      <c r="T154" s="303">
        <f t="shared" si="5"/>
        <v>0</v>
      </c>
      <c r="U154" s="302" t="str">
        <f>IFERROR(VLOOKUP(T154,'Listas Generales'!$B$4:$C$7,2,0),"-")</f>
        <v>Sin clasificar</v>
      </c>
      <c r="V154" s="247"/>
      <c r="W154" s="305"/>
      <c r="X154" s="307"/>
      <c r="Y154" s="307"/>
      <c r="Z154" s="307"/>
      <c r="AA154" s="307"/>
      <c r="AB154" s="319"/>
      <c r="AC154" s="318"/>
      <c r="AD154" s="292"/>
      <c r="AE154" s="292"/>
      <c r="AF154" s="292"/>
      <c r="AG154" s="292"/>
      <c r="AH154" s="304"/>
      <c r="AI154" s="276"/>
      <c r="AJ154" s="304"/>
      <c r="AK154" s="276"/>
      <c r="AL154" s="292"/>
      <c r="AM154" s="250"/>
      <c r="AN154" s="295" t="str">
        <f>IF(ISERROR(VLOOKUP(AL154,'Listas Ley Transparencia'!$H$3:$M$17,2,0)),"",VLOOKUP(AL154,'Listas Ley Transparencia'!$H$3:$M$17,2,0))</f>
        <v/>
      </c>
      <c r="AO154" s="296" t="str">
        <f>IF(ISERROR(VLOOKUP(AL154,'Listas Ley Transparencia'!$H$3:$M$17,3,0)),"",VLOOKUP(AL154,'Listas Ley Transparencia'!$H$3:$M$17,3,0))</f>
        <v/>
      </c>
      <c r="AP154" s="296" t="str">
        <f>IF(ISERROR(VLOOKUP(AL154,'Listas Ley Transparencia'!$H$3:$M$17,4,0)),"",VLOOKUP(AL154,'Listas Ley Transparencia'!$H$3:$M$17,4,0))</f>
        <v/>
      </c>
      <c r="AQ154" s="297" t="str">
        <f>IF(ISERROR(VLOOKUP(AL154,'Listas Ley Transparencia'!$H$3:$M$17,6,0)),"",VLOOKUP(AL154,'Listas Ley Transparencia'!$H$3:$M$17,6,0))</f>
        <v/>
      </c>
      <c r="AR154" s="305"/>
      <c r="AS154" s="249"/>
      <c r="AT154" s="307"/>
      <c r="AU154" s="307"/>
      <c r="AV154" s="308"/>
      <c r="AW154" s="309"/>
      <c r="AX154" s="310"/>
      <c r="AY154" s="310"/>
      <c r="AZ154" s="311" t="str">
        <f t="shared" si="6"/>
        <v>No</v>
      </c>
    </row>
    <row r="155" spans="1:52" ht="93" customHeight="1">
      <c r="A155" s="241">
        <v>153</v>
      </c>
      <c r="B155" s="242"/>
      <c r="C155" s="242"/>
      <c r="D155" s="242"/>
      <c r="E155" s="243"/>
      <c r="F155" s="242"/>
      <c r="G155" s="242"/>
      <c r="H155" s="242"/>
      <c r="I155" s="253"/>
      <c r="J155" s="253"/>
      <c r="K155" s="245"/>
      <c r="L155" s="246"/>
      <c r="M155" s="317"/>
      <c r="N155" s="302"/>
      <c r="O155" s="291">
        <f>IFERROR(VLOOKUP(N155,'Listas Generales'!$B$25:$C$29,2,0),0)</f>
        <v>0</v>
      </c>
      <c r="P155" s="302"/>
      <c r="Q155" s="291">
        <f>IFERROR(VLOOKUP(P155,'Listas Generales'!$B$32:$C$36,2,0),0)</f>
        <v>0</v>
      </c>
      <c r="R155" s="302"/>
      <c r="S155" s="291">
        <f>IFERROR(VLOOKUP(R155,'Listas Generales'!$B$40:$C$44,2,0),0)</f>
        <v>0</v>
      </c>
      <c r="T155" s="303">
        <f t="shared" si="5"/>
        <v>0</v>
      </c>
      <c r="U155" s="302" t="str">
        <f>IFERROR(VLOOKUP(T155,'Listas Generales'!$B$4:$C$7,2,0),"-")</f>
        <v>Sin clasificar</v>
      </c>
      <c r="V155" s="247"/>
      <c r="W155" s="305"/>
      <c r="X155" s="307"/>
      <c r="Y155" s="307"/>
      <c r="Z155" s="307"/>
      <c r="AA155" s="307"/>
      <c r="AB155" s="319"/>
      <c r="AC155" s="318"/>
      <c r="AD155" s="292"/>
      <c r="AE155" s="292"/>
      <c r="AF155" s="292"/>
      <c r="AG155" s="292"/>
      <c r="AH155" s="304"/>
      <c r="AI155" s="276"/>
      <c r="AJ155" s="304"/>
      <c r="AK155" s="276"/>
      <c r="AL155" s="292"/>
      <c r="AM155" s="250"/>
      <c r="AN155" s="295" t="str">
        <f>IF(ISERROR(VLOOKUP(AL155,'Listas Ley Transparencia'!$H$3:$M$17,2,0)),"",VLOOKUP(AL155,'Listas Ley Transparencia'!$H$3:$M$17,2,0))</f>
        <v/>
      </c>
      <c r="AO155" s="296" t="str">
        <f>IF(ISERROR(VLOOKUP(AL155,'Listas Ley Transparencia'!$H$3:$M$17,3,0)),"",VLOOKUP(AL155,'Listas Ley Transparencia'!$H$3:$M$17,3,0))</f>
        <v/>
      </c>
      <c r="AP155" s="296" t="str">
        <f>IF(ISERROR(VLOOKUP(AL155,'Listas Ley Transparencia'!$H$3:$M$17,4,0)),"",VLOOKUP(AL155,'Listas Ley Transparencia'!$H$3:$M$17,4,0))</f>
        <v/>
      </c>
      <c r="AQ155" s="297" t="str">
        <f>IF(ISERROR(VLOOKUP(AL155,'Listas Ley Transparencia'!$H$3:$M$17,6,0)),"",VLOOKUP(AL155,'Listas Ley Transparencia'!$H$3:$M$17,6,0))</f>
        <v/>
      </c>
      <c r="AR155" s="305"/>
      <c r="AS155" s="249"/>
      <c r="AT155" s="307"/>
      <c r="AU155" s="307"/>
      <c r="AV155" s="308"/>
      <c r="AW155" s="309"/>
      <c r="AX155" s="310"/>
      <c r="AY155" s="310"/>
      <c r="AZ155" s="311" t="str">
        <f t="shared" si="6"/>
        <v>No</v>
      </c>
    </row>
    <row r="156" spans="1:52" ht="93" customHeight="1">
      <c r="A156" s="241">
        <v>154</v>
      </c>
      <c r="B156" s="242"/>
      <c r="C156" s="242"/>
      <c r="D156" s="242"/>
      <c r="E156" s="243"/>
      <c r="F156" s="242"/>
      <c r="G156" s="242"/>
      <c r="H156" s="242"/>
      <c r="I156" s="253"/>
      <c r="J156" s="253"/>
      <c r="K156" s="245"/>
      <c r="L156" s="246"/>
      <c r="M156" s="317"/>
      <c r="N156" s="302"/>
      <c r="O156" s="291">
        <f>IFERROR(VLOOKUP(N156,'Listas Generales'!$B$25:$C$29,2,0),0)</f>
        <v>0</v>
      </c>
      <c r="P156" s="302"/>
      <c r="Q156" s="291">
        <f>IFERROR(VLOOKUP(P156,'Listas Generales'!$B$32:$C$36,2,0),0)</f>
        <v>0</v>
      </c>
      <c r="R156" s="302"/>
      <c r="S156" s="291">
        <f>IFERROR(VLOOKUP(R156,'Listas Generales'!$B$40:$C$44,2,0),0)</f>
        <v>0</v>
      </c>
      <c r="T156" s="303">
        <f t="shared" si="5"/>
        <v>0</v>
      </c>
      <c r="U156" s="302" t="str">
        <f>IFERROR(VLOOKUP(T156,'Listas Generales'!$B$4:$C$7,2,0),"-")</f>
        <v>Sin clasificar</v>
      </c>
      <c r="V156" s="247"/>
      <c r="W156" s="305"/>
      <c r="X156" s="307"/>
      <c r="Y156" s="307"/>
      <c r="Z156" s="307"/>
      <c r="AA156" s="307"/>
      <c r="AB156" s="319"/>
      <c r="AC156" s="318"/>
      <c r="AD156" s="292"/>
      <c r="AE156" s="292"/>
      <c r="AF156" s="292"/>
      <c r="AG156" s="292"/>
      <c r="AH156" s="304"/>
      <c r="AI156" s="276"/>
      <c r="AJ156" s="304"/>
      <c r="AK156" s="276"/>
      <c r="AL156" s="292"/>
      <c r="AM156" s="250"/>
      <c r="AN156" s="295" t="str">
        <f>IF(ISERROR(VLOOKUP(AL156,'Listas Ley Transparencia'!$H$3:$M$17,2,0)),"",VLOOKUP(AL156,'Listas Ley Transparencia'!$H$3:$M$17,2,0))</f>
        <v/>
      </c>
      <c r="AO156" s="296" t="str">
        <f>IF(ISERROR(VLOOKUP(AL156,'Listas Ley Transparencia'!$H$3:$M$17,3,0)),"",VLOOKUP(AL156,'Listas Ley Transparencia'!$H$3:$M$17,3,0))</f>
        <v/>
      </c>
      <c r="AP156" s="296" t="str">
        <f>IF(ISERROR(VLOOKUP(AL156,'Listas Ley Transparencia'!$H$3:$M$17,4,0)),"",VLOOKUP(AL156,'Listas Ley Transparencia'!$H$3:$M$17,4,0))</f>
        <v/>
      </c>
      <c r="AQ156" s="297" t="str">
        <f>IF(ISERROR(VLOOKUP(AL156,'Listas Ley Transparencia'!$H$3:$M$17,6,0)),"",VLOOKUP(AL156,'Listas Ley Transparencia'!$H$3:$M$17,6,0))</f>
        <v/>
      </c>
      <c r="AR156" s="305"/>
      <c r="AS156" s="249"/>
      <c r="AT156" s="307"/>
      <c r="AU156" s="307"/>
      <c r="AV156" s="308"/>
      <c r="AW156" s="309"/>
      <c r="AX156" s="310"/>
      <c r="AY156" s="310"/>
      <c r="AZ156" s="311" t="str">
        <f t="shared" si="6"/>
        <v>No</v>
      </c>
    </row>
    <row r="157" spans="1:52" ht="93" customHeight="1">
      <c r="A157" s="241">
        <v>155</v>
      </c>
      <c r="B157" s="242"/>
      <c r="C157" s="242"/>
      <c r="D157" s="242"/>
      <c r="E157" s="243"/>
      <c r="F157" s="242"/>
      <c r="G157" s="242"/>
      <c r="H157" s="242"/>
      <c r="I157" s="253"/>
      <c r="J157" s="253"/>
      <c r="K157" s="245"/>
      <c r="L157" s="246"/>
      <c r="M157" s="317"/>
      <c r="N157" s="302"/>
      <c r="O157" s="291">
        <f>IFERROR(VLOOKUP(N157,'Listas Generales'!$B$25:$C$29,2,0),0)</f>
        <v>0</v>
      </c>
      <c r="P157" s="302"/>
      <c r="Q157" s="291">
        <f>IFERROR(VLOOKUP(P157,'Listas Generales'!$B$32:$C$36,2,0),0)</f>
        <v>0</v>
      </c>
      <c r="R157" s="302"/>
      <c r="S157" s="291">
        <f>IFERROR(VLOOKUP(R157,'Listas Generales'!$B$40:$C$44,2,0),0)</f>
        <v>0</v>
      </c>
      <c r="T157" s="303">
        <f t="shared" si="5"/>
        <v>0</v>
      </c>
      <c r="U157" s="302" t="str">
        <f>IFERROR(VLOOKUP(T157,'Listas Generales'!$B$4:$C$7,2,0),"-")</f>
        <v>Sin clasificar</v>
      </c>
      <c r="V157" s="247"/>
      <c r="W157" s="305"/>
      <c r="X157" s="307"/>
      <c r="Y157" s="307"/>
      <c r="Z157" s="307"/>
      <c r="AA157" s="307"/>
      <c r="AB157" s="319"/>
      <c r="AC157" s="318"/>
      <c r="AD157" s="292"/>
      <c r="AE157" s="292"/>
      <c r="AF157" s="292"/>
      <c r="AG157" s="292"/>
      <c r="AH157" s="304"/>
      <c r="AI157" s="276"/>
      <c r="AJ157" s="304"/>
      <c r="AK157" s="276"/>
      <c r="AL157" s="292"/>
      <c r="AM157" s="250"/>
      <c r="AN157" s="295" t="str">
        <f>IF(ISERROR(VLOOKUP(AL157,'Listas Ley Transparencia'!$H$3:$M$17,2,0)),"",VLOOKUP(AL157,'Listas Ley Transparencia'!$H$3:$M$17,2,0))</f>
        <v/>
      </c>
      <c r="AO157" s="296" t="str">
        <f>IF(ISERROR(VLOOKUP(AL157,'Listas Ley Transparencia'!$H$3:$M$17,3,0)),"",VLOOKUP(AL157,'Listas Ley Transparencia'!$H$3:$M$17,3,0))</f>
        <v/>
      </c>
      <c r="AP157" s="296" t="str">
        <f>IF(ISERROR(VLOOKUP(AL157,'Listas Ley Transparencia'!$H$3:$M$17,4,0)),"",VLOOKUP(AL157,'Listas Ley Transparencia'!$H$3:$M$17,4,0))</f>
        <v/>
      </c>
      <c r="AQ157" s="297" t="str">
        <f>IF(ISERROR(VLOOKUP(AL157,'Listas Ley Transparencia'!$H$3:$M$17,6,0)),"",VLOOKUP(AL157,'Listas Ley Transparencia'!$H$3:$M$17,6,0))</f>
        <v/>
      </c>
      <c r="AR157" s="305"/>
      <c r="AS157" s="249"/>
      <c r="AT157" s="307"/>
      <c r="AU157" s="307"/>
      <c r="AV157" s="308"/>
      <c r="AW157" s="309"/>
      <c r="AX157" s="310"/>
      <c r="AY157" s="310"/>
      <c r="AZ157" s="311" t="str">
        <f t="shared" si="6"/>
        <v>No</v>
      </c>
    </row>
    <row r="158" spans="1:52" ht="93" customHeight="1">
      <c r="A158" s="241">
        <v>156</v>
      </c>
      <c r="B158" s="242"/>
      <c r="C158" s="242"/>
      <c r="D158" s="242"/>
      <c r="E158" s="243"/>
      <c r="F158" s="242"/>
      <c r="G158" s="242"/>
      <c r="H158" s="242"/>
      <c r="I158" s="253"/>
      <c r="J158" s="253"/>
      <c r="K158" s="245"/>
      <c r="L158" s="246"/>
      <c r="M158" s="317"/>
      <c r="N158" s="302"/>
      <c r="O158" s="291">
        <f>IFERROR(VLOOKUP(N158,'Listas Generales'!$B$25:$C$29,2,0),0)</f>
        <v>0</v>
      </c>
      <c r="P158" s="302"/>
      <c r="Q158" s="291">
        <f>IFERROR(VLOOKUP(P158,'Listas Generales'!$B$32:$C$36,2,0),0)</f>
        <v>0</v>
      </c>
      <c r="R158" s="302"/>
      <c r="S158" s="291">
        <f>IFERROR(VLOOKUP(R158,'Listas Generales'!$B$40:$C$44,2,0),0)</f>
        <v>0</v>
      </c>
      <c r="T158" s="303">
        <f t="shared" si="5"/>
        <v>0</v>
      </c>
      <c r="U158" s="302" t="str">
        <f>IFERROR(VLOOKUP(T158,'Listas Generales'!$B$4:$C$7,2,0),"-")</f>
        <v>Sin clasificar</v>
      </c>
      <c r="V158" s="247"/>
      <c r="W158" s="305"/>
      <c r="X158" s="307"/>
      <c r="Y158" s="307"/>
      <c r="Z158" s="307"/>
      <c r="AA158" s="307"/>
      <c r="AB158" s="319"/>
      <c r="AC158" s="318"/>
      <c r="AD158" s="292"/>
      <c r="AE158" s="292"/>
      <c r="AF158" s="292"/>
      <c r="AG158" s="292"/>
      <c r="AH158" s="304"/>
      <c r="AI158" s="276"/>
      <c r="AJ158" s="304"/>
      <c r="AK158" s="276"/>
      <c r="AL158" s="292"/>
      <c r="AM158" s="250"/>
      <c r="AN158" s="295" t="str">
        <f>IF(ISERROR(VLOOKUP(AL158,'Listas Ley Transparencia'!$H$3:$M$17,2,0)),"",VLOOKUP(AL158,'Listas Ley Transparencia'!$H$3:$M$17,2,0))</f>
        <v/>
      </c>
      <c r="AO158" s="296" t="str">
        <f>IF(ISERROR(VLOOKUP(AL158,'Listas Ley Transparencia'!$H$3:$M$17,3,0)),"",VLOOKUP(AL158,'Listas Ley Transparencia'!$H$3:$M$17,3,0))</f>
        <v/>
      </c>
      <c r="AP158" s="296" t="str">
        <f>IF(ISERROR(VLOOKUP(AL158,'Listas Ley Transparencia'!$H$3:$M$17,4,0)),"",VLOOKUP(AL158,'Listas Ley Transparencia'!$H$3:$M$17,4,0))</f>
        <v/>
      </c>
      <c r="AQ158" s="297" t="str">
        <f>IF(ISERROR(VLOOKUP(AL158,'Listas Ley Transparencia'!$H$3:$M$17,6,0)),"",VLOOKUP(AL158,'Listas Ley Transparencia'!$H$3:$M$17,6,0))</f>
        <v/>
      </c>
      <c r="AR158" s="305"/>
      <c r="AS158" s="249"/>
      <c r="AT158" s="307"/>
      <c r="AU158" s="307"/>
      <c r="AV158" s="308"/>
      <c r="AW158" s="309"/>
      <c r="AX158" s="310"/>
      <c r="AY158" s="310"/>
      <c r="AZ158" s="311" t="str">
        <f t="shared" si="6"/>
        <v>No</v>
      </c>
    </row>
    <row r="159" spans="1:52" ht="93" customHeight="1">
      <c r="A159" s="241">
        <v>157</v>
      </c>
      <c r="B159" s="242"/>
      <c r="C159" s="242"/>
      <c r="D159" s="242"/>
      <c r="E159" s="243"/>
      <c r="F159" s="242"/>
      <c r="G159" s="242"/>
      <c r="H159" s="242"/>
      <c r="I159" s="253"/>
      <c r="J159" s="253"/>
      <c r="K159" s="245"/>
      <c r="L159" s="246"/>
      <c r="M159" s="317"/>
      <c r="N159" s="302"/>
      <c r="O159" s="291">
        <f>IFERROR(VLOOKUP(N159,'Listas Generales'!$B$25:$C$29,2,0),0)</f>
        <v>0</v>
      </c>
      <c r="P159" s="302"/>
      <c r="Q159" s="291">
        <f>IFERROR(VLOOKUP(P159,'Listas Generales'!$B$32:$C$36,2,0),0)</f>
        <v>0</v>
      </c>
      <c r="R159" s="302"/>
      <c r="S159" s="291">
        <f>IFERROR(VLOOKUP(R159,'Listas Generales'!$B$40:$C$44,2,0),0)</f>
        <v>0</v>
      </c>
      <c r="T159" s="303">
        <f t="shared" si="5"/>
        <v>0</v>
      </c>
      <c r="U159" s="302" t="str">
        <f>IFERROR(VLOOKUP(T159,'Listas Generales'!$B$4:$C$7,2,0),"-")</f>
        <v>Sin clasificar</v>
      </c>
      <c r="V159" s="247"/>
      <c r="W159" s="305"/>
      <c r="X159" s="307"/>
      <c r="Y159" s="307"/>
      <c r="Z159" s="307"/>
      <c r="AA159" s="307"/>
      <c r="AB159" s="319"/>
      <c r="AC159" s="318"/>
      <c r="AD159" s="292"/>
      <c r="AE159" s="292"/>
      <c r="AF159" s="292"/>
      <c r="AG159" s="292"/>
      <c r="AH159" s="304"/>
      <c r="AI159" s="276"/>
      <c r="AJ159" s="304"/>
      <c r="AK159" s="276"/>
      <c r="AL159" s="292"/>
      <c r="AM159" s="250"/>
      <c r="AN159" s="295" t="str">
        <f>IF(ISERROR(VLOOKUP(AL159,'Listas Ley Transparencia'!$H$3:$M$17,2,0)),"",VLOOKUP(AL159,'Listas Ley Transparencia'!$H$3:$M$17,2,0))</f>
        <v/>
      </c>
      <c r="AO159" s="296" t="str">
        <f>IF(ISERROR(VLOOKUP(AL159,'Listas Ley Transparencia'!$H$3:$M$17,3,0)),"",VLOOKUP(AL159,'Listas Ley Transparencia'!$H$3:$M$17,3,0))</f>
        <v/>
      </c>
      <c r="AP159" s="296" t="str">
        <f>IF(ISERROR(VLOOKUP(AL159,'Listas Ley Transparencia'!$H$3:$M$17,4,0)),"",VLOOKUP(AL159,'Listas Ley Transparencia'!$H$3:$M$17,4,0))</f>
        <v/>
      </c>
      <c r="AQ159" s="297" t="str">
        <f>IF(ISERROR(VLOOKUP(AL159,'Listas Ley Transparencia'!$H$3:$M$17,6,0)),"",VLOOKUP(AL159,'Listas Ley Transparencia'!$H$3:$M$17,6,0))</f>
        <v/>
      </c>
      <c r="AR159" s="305"/>
      <c r="AS159" s="249"/>
      <c r="AT159" s="307"/>
      <c r="AU159" s="307"/>
      <c r="AV159" s="308"/>
      <c r="AW159" s="309"/>
      <c r="AX159" s="310"/>
      <c r="AY159" s="310"/>
      <c r="AZ159" s="311" t="str">
        <f t="shared" si="6"/>
        <v>No</v>
      </c>
    </row>
    <row r="160" spans="1:52" ht="93" customHeight="1">
      <c r="A160" s="241">
        <v>158</v>
      </c>
      <c r="B160" s="242"/>
      <c r="C160" s="242"/>
      <c r="D160" s="242"/>
      <c r="E160" s="243"/>
      <c r="F160" s="242"/>
      <c r="G160" s="242"/>
      <c r="H160" s="242"/>
      <c r="I160" s="253"/>
      <c r="J160" s="253"/>
      <c r="K160" s="245"/>
      <c r="L160" s="246"/>
      <c r="M160" s="317"/>
      <c r="N160" s="302"/>
      <c r="O160" s="291">
        <f>IFERROR(VLOOKUP(N160,'Listas Generales'!$B$25:$C$29,2,0),0)</f>
        <v>0</v>
      </c>
      <c r="P160" s="302"/>
      <c r="Q160" s="291">
        <f>IFERROR(VLOOKUP(P160,'Listas Generales'!$B$32:$C$36,2,0),0)</f>
        <v>0</v>
      </c>
      <c r="R160" s="302"/>
      <c r="S160" s="291">
        <f>IFERROR(VLOOKUP(R160,'Listas Generales'!$B$40:$C$44,2,0),0)</f>
        <v>0</v>
      </c>
      <c r="T160" s="303">
        <f t="shared" si="5"/>
        <v>0</v>
      </c>
      <c r="U160" s="302" t="str">
        <f>IFERROR(VLOOKUP(T160,'Listas Generales'!$B$4:$C$7,2,0),"-")</f>
        <v>Sin clasificar</v>
      </c>
      <c r="V160" s="247"/>
      <c r="W160" s="305"/>
      <c r="X160" s="307"/>
      <c r="Y160" s="307"/>
      <c r="Z160" s="307"/>
      <c r="AA160" s="307"/>
      <c r="AB160" s="319"/>
      <c r="AC160" s="318"/>
      <c r="AD160" s="292"/>
      <c r="AE160" s="292"/>
      <c r="AF160" s="292"/>
      <c r="AG160" s="292"/>
      <c r="AH160" s="304"/>
      <c r="AI160" s="276"/>
      <c r="AJ160" s="304"/>
      <c r="AK160" s="276"/>
      <c r="AL160" s="292"/>
      <c r="AM160" s="250"/>
      <c r="AN160" s="295" t="str">
        <f>IF(ISERROR(VLOOKUP(AL160,'Listas Ley Transparencia'!$H$3:$M$17,2,0)),"",VLOOKUP(AL160,'Listas Ley Transparencia'!$H$3:$M$17,2,0))</f>
        <v/>
      </c>
      <c r="AO160" s="296" t="str">
        <f>IF(ISERROR(VLOOKUP(AL160,'Listas Ley Transparencia'!$H$3:$M$17,3,0)),"",VLOOKUP(AL160,'Listas Ley Transparencia'!$H$3:$M$17,3,0))</f>
        <v/>
      </c>
      <c r="AP160" s="296" t="str">
        <f>IF(ISERROR(VLOOKUP(AL160,'Listas Ley Transparencia'!$H$3:$M$17,4,0)),"",VLOOKUP(AL160,'Listas Ley Transparencia'!$H$3:$M$17,4,0))</f>
        <v/>
      </c>
      <c r="AQ160" s="297" t="str">
        <f>IF(ISERROR(VLOOKUP(AL160,'Listas Ley Transparencia'!$H$3:$M$17,6,0)),"",VLOOKUP(AL160,'Listas Ley Transparencia'!$H$3:$M$17,6,0))</f>
        <v/>
      </c>
      <c r="AR160" s="305"/>
      <c r="AS160" s="249"/>
      <c r="AT160" s="307"/>
      <c r="AU160" s="307"/>
      <c r="AV160" s="308"/>
      <c r="AW160" s="309"/>
      <c r="AX160" s="310"/>
      <c r="AY160" s="310"/>
      <c r="AZ160" s="311" t="str">
        <f t="shared" si="6"/>
        <v>No</v>
      </c>
    </row>
    <row r="161" spans="1:52" ht="93" customHeight="1">
      <c r="A161" s="241">
        <v>159</v>
      </c>
      <c r="B161" s="242"/>
      <c r="C161" s="242"/>
      <c r="D161" s="242"/>
      <c r="E161" s="243"/>
      <c r="F161" s="242"/>
      <c r="G161" s="242"/>
      <c r="H161" s="242"/>
      <c r="I161" s="253"/>
      <c r="J161" s="253"/>
      <c r="K161" s="245"/>
      <c r="L161" s="246"/>
      <c r="M161" s="317"/>
      <c r="N161" s="302"/>
      <c r="O161" s="291">
        <f>IFERROR(VLOOKUP(N161,'Listas Generales'!$B$25:$C$29,2,0),0)</f>
        <v>0</v>
      </c>
      <c r="P161" s="302"/>
      <c r="Q161" s="291">
        <f>IFERROR(VLOOKUP(P161,'Listas Generales'!$B$32:$C$36,2,0),0)</f>
        <v>0</v>
      </c>
      <c r="R161" s="302"/>
      <c r="S161" s="291">
        <f>IFERROR(VLOOKUP(R161,'Listas Generales'!$B$40:$C$44,2,0),0)</f>
        <v>0</v>
      </c>
      <c r="T161" s="303">
        <f t="shared" si="5"/>
        <v>0</v>
      </c>
      <c r="U161" s="302" t="str">
        <f>IFERROR(VLOOKUP(T161,'Listas Generales'!$B$4:$C$7,2,0),"-")</f>
        <v>Sin clasificar</v>
      </c>
      <c r="V161" s="247"/>
      <c r="W161" s="305"/>
      <c r="X161" s="307"/>
      <c r="Y161" s="307"/>
      <c r="Z161" s="307"/>
      <c r="AA161" s="307"/>
      <c r="AB161" s="319"/>
      <c r="AC161" s="318"/>
      <c r="AD161" s="292"/>
      <c r="AE161" s="292"/>
      <c r="AF161" s="292"/>
      <c r="AG161" s="292"/>
      <c r="AH161" s="304"/>
      <c r="AI161" s="276"/>
      <c r="AJ161" s="304"/>
      <c r="AK161" s="276"/>
      <c r="AL161" s="292"/>
      <c r="AM161" s="250"/>
      <c r="AN161" s="295" t="str">
        <f>IF(ISERROR(VLOOKUP(AL161,'Listas Ley Transparencia'!$H$3:$M$17,2,0)),"",VLOOKUP(AL161,'Listas Ley Transparencia'!$H$3:$M$17,2,0))</f>
        <v/>
      </c>
      <c r="AO161" s="296" t="str">
        <f>IF(ISERROR(VLOOKUP(AL161,'Listas Ley Transparencia'!$H$3:$M$17,3,0)),"",VLOOKUP(AL161,'Listas Ley Transparencia'!$H$3:$M$17,3,0))</f>
        <v/>
      </c>
      <c r="AP161" s="296" t="str">
        <f>IF(ISERROR(VLOOKUP(AL161,'Listas Ley Transparencia'!$H$3:$M$17,4,0)),"",VLOOKUP(AL161,'Listas Ley Transparencia'!$H$3:$M$17,4,0))</f>
        <v/>
      </c>
      <c r="AQ161" s="297" t="str">
        <f>IF(ISERROR(VLOOKUP(AL161,'Listas Ley Transparencia'!$H$3:$M$17,6,0)),"",VLOOKUP(AL161,'Listas Ley Transparencia'!$H$3:$M$17,6,0))</f>
        <v/>
      </c>
      <c r="AR161" s="305"/>
      <c r="AS161" s="249"/>
      <c r="AT161" s="307"/>
      <c r="AU161" s="307"/>
      <c r="AV161" s="308"/>
      <c r="AW161" s="309"/>
      <c r="AX161" s="310"/>
      <c r="AY161" s="310"/>
      <c r="AZ161" s="311" t="str">
        <f t="shared" si="6"/>
        <v>No</v>
      </c>
    </row>
    <row r="162" spans="1:52" ht="93" customHeight="1">
      <c r="A162" s="241">
        <v>160</v>
      </c>
      <c r="B162" s="242"/>
      <c r="C162" s="242"/>
      <c r="D162" s="242"/>
      <c r="E162" s="243"/>
      <c r="F162" s="242"/>
      <c r="G162" s="242"/>
      <c r="H162" s="242"/>
      <c r="I162" s="253"/>
      <c r="J162" s="253"/>
      <c r="K162" s="245"/>
      <c r="L162" s="246"/>
      <c r="M162" s="317"/>
      <c r="N162" s="302"/>
      <c r="O162" s="291">
        <f>IFERROR(VLOOKUP(N162,'Listas Generales'!$B$25:$C$29,2,0),0)</f>
        <v>0</v>
      </c>
      <c r="P162" s="302"/>
      <c r="Q162" s="291">
        <f>IFERROR(VLOOKUP(P162,'Listas Generales'!$B$32:$C$36,2,0),0)</f>
        <v>0</v>
      </c>
      <c r="R162" s="302"/>
      <c r="S162" s="291">
        <f>IFERROR(VLOOKUP(R162,'Listas Generales'!$B$40:$C$44,2,0),0)</f>
        <v>0</v>
      </c>
      <c r="T162" s="303">
        <f t="shared" si="5"/>
        <v>0</v>
      </c>
      <c r="U162" s="302" t="str">
        <f>IFERROR(VLOOKUP(T162,'Listas Generales'!$B$4:$C$7,2,0),"-")</f>
        <v>Sin clasificar</v>
      </c>
      <c r="V162" s="247"/>
      <c r="W162" s="305"/>
      <c r="X162" s="307"/>
      <c r="Y162" s="307"/>
      <c r="Z162" s="307"/>
      <c r="AA162" s="307"/>
      <c r="AB162" s="319"/>
      <c r="AC162" s="318"/>
      <c r="AD162" s="292"/>
      <c r="AE162" s="292"/>
      <c r="AF162" s="292"/>
      <c r="AG162" s="292"/>
      <c r="AH162" s="304"/>
      <c r="AI162" s="276"/>
      <c r="AJ162" s="304"/>
      <c r="AK162" s="276"/>
      <c r="AL162" s="292"/>
      <c r="AM162" s="250"/>
      <c r="AN162" s="295" t="str">
        <f>IF(ISERROR(VLOOKUP(AL162,'Listas Ley Transparencia'!$H$3:$M$17,2,0)),"",VLOOKUP(AL162,'Listas Ley Transparencia'!$H$3:$M$17,2,0))</f>
        <v/>
      </c>
      <c r="AO162" s="296" t="str">
        <f>IF(ISERROR(VLOOKUP(AL162,'Listas Ley Transparencia'!$H$3:$M$17,3,0)),"",VLOOKUP(AL162,'Listas Ley Transparencia'!$H$3:$M$17,3,0))</f>
        <v/>
      </c>
      <c r="AP162" s="296" t="str">
        <f>IF(ISERROR(VLOOKUP(AL162,'Listas Ley Transparencia'!$H$3:$M$17,4,0)),"",VLOOKUP(AL162,'Listas Ley Transparencia'!$H$3:$M$17,4,0))</f>
        <v/>
      </c>
      <c r="AQ162" s="297" t="str">
        <f>IF(ISERROR(VLOOKUP(AL162,'Listas Ley Transparencia'!$H$3:$M$17,6,0)),"",VLOOKUP(AL162,'Listas Ley Transparencia'!$H$3:$M$17,6,0))</f>
        <v/>
      </c>
      <c r="AR162" s="305"/>
      <c r="AS162" s="249"/>
      <c r="AT162" s="307"/>
      <c r="AU162" s="307"/>
      <c r="AV162" s="308"/>
      <c r="AW162" s="309"/>
      <c r="AX162" s="310"/>
      <c r="AY162" s="310"/>
      <c r="AZ162" s="311" t="str">
        <f t="shared" si="6"/>
        <v>No</v>
      </c>
    </row>
    <row r="163" spans="1:52" ht="93" customHeight="1">
      <c r="A163" s="241">
        <v>161</v>
      </c>
      <c r="B163" s="242"/>
      <c r="C163" s="242"/>
      <c r="D163" s="242"/>
      <c r="E163" s="243"/>
      <c r="F163" s="242"/>
      <c r="G163" s="242"/>
      <c r="H163" s="242"/>
      <c r="I163" s="253"/>
      <c r="J163" s="253"/>
      <c r="K163" s="245"/>
      <c r="L163" s="246"/>
      <c r="M163" s="317"/>
      <c r="N163" s="302"/>
      <c r="O163" s="291">
        <f>IFERROR(VLOOKUP(N163,'Listas Generales'!$B$25:$C$29,2,0),0)</f>
        <v>0</v>
      </c>
      <c r="P163" s="302"/>
      <c r="Q163" s="291">
        <f>IFERROR(VLOOKUP(P163,'Listas Generales'!$B$32:$C$36,2,0),0)</f>
        <v>0</v>
      </c>
      <c r="R163" s="302"/>
      <c r="S163" s="291">
        <f>IFERROR(VLOOKUP(R163,'Listas Generales'!$B$40:$C$44,2,0),0)</f>
        <v>0</v>
      </c>
      <c r="T163" s="303">
        <f t="shared" si="5"/>
        <v>0</v>
      </c>
      <c r="U163" s="302" t="str">
        <f>IFERROR(VLOOKUP(T163,'Listas Generales'!$B$4:$C$7,2,0),"-")</f>
        <v>Sin clasificar</v>
      </c>
      <c r="V163" s="247"/>
      <c r="W163" s="305"/>
      <c r="X163" s="307"/>
      <c r="Y163" s="307"/>
      <c r="Z163" s="307"/>
      <c r="AA163" s="307"/>
      <c r="AB163" s="319"/>
      <c r="AC163" s="318"/>
      <c r="AD163" s="292"/>
      <c r="AE163" s="292"/>
      <c r="AF163" s="292"/>
      <c r="AG163" s="292"/>
      <c r="AH163" s="304"/>
      <c r="AI163" s="276"/>
      <c r="AJ163" s="304"/>
      <c r="AK163" s="276"/>
      <c r="AL163" s="292"/>
      <c r="AM163" s="250"/>
      <c r="AN163" s="295" t="str">
        <f>IF(ISERROR(VLOOKUP(AL163,'Listas Ley Transparencia'!$H$3:$M$17,2,0)),"",VLOOKUP(AL163,'Listas Ley Transparencia'!$H$3:$M$17,2,0))</f>
        <v/>
      </c>
      <c r="AO163" s="296" t="str">
        <f>IF(ISERROR(VLOOKUP(AL163,'Listas Ley Transparencia'!$H$3:$M$17,3,0)),"",VLOOKUP(AL163,'Listas Ley Transparencia'!$H$3:$M$17,3,0))</f>
        <v/>
      </c>
      <c r="AP163" s="296" t="str">
        <f>IF(ISERROR(VLOOKUP(AL163,'Listas Ley Transparencia'!$H$3:$M$17,4,0)),"",VLOOKUP(AL163,'Listas Ley Transparencia'!$H$3:$M$17,4,0))</f>
        <v/>
      </c>
      <c r="AQ163" s="297" t="str">
        <f>IF(ISERROR(VLOOKUP(AL163,'Listas Ley Transparencia'!$H$3:$M$17,6,0)),"",VLOOKUP(AL163,'Listas Ley Transparencia'!$H$3:$M$17,6,0))</f>
        <v/>
      </c>
      <c r="AR163" s="305"/>
      <c r="AS163" s="249"/>
      <c r="AT163" s="307"/>
      <c r="AU163" s="307"/>
      <c r="AV163" s="308"/>
      <c r="AW163" s="309"/>
      <c r="AX163" s="310"/>
      <c r="AY163" s="310"/>
      <c r="AZ163" s="311" t="str">
        <f t="shared" si="6"/>
        <v>No</v>
      </c>
    </row>
    <row r="164" spans="1:52" ht="93" customHeight="1">
      <c r="A164" s="241">
        <v>162</v>
      </c>
      <c r="B164" s="242"/>
      <c r="C164" s="242"/>
      <c r="D164" s="242"/>
      <c r="E164" s="243"/>
      <c r="F164" s="242"/>
      <c r="G164" s="242"/>
      <c r="H164" s="242"/>
      <c r="I164" s="253"/>
      <c r="J164" s="253"/>
      <c r="K164" s="245"/>
      <c r="L164" s="246"/>
      <c r="M164" s="317"/>
      <c r="N164" s="302"/>
      <c r="O164" s="291">
        <f>IFERROR(VLOOKUP(N164,'Listas Generales'!$B$25:$C$29,2,0),0)</f>
        <v>0</v>
      </c>
      <c r="P164" s="302"/>
      <c r="Q164" s="291">
        <f>IFERROR(VLOOKUP(P164,'Listas Generales'!$B$32:$C$36,2,0),0)</f>
        <v>0</v>
      </c>
      <c r="R164" s="302"/>
      <c r="S164" s="291">
        <f>IFERROR(VLOOKUP(R164,'Listas Generales'!$B$40:$C$44,2,0),0)</f>
        <v>0</v>
      </c>
      <c r="T164" s="303">
        <f t="shared" si="5"/>
        <v>0</v>
      </c>
      <c r="U164" s="302" t="str">
        <f>IFERROR(VLOOKUP(T164,'Listas Generales'!$B$4:$C$7,2,0),"-")</f>
        <v>Sin clasificar</v>
      </c>
      <c r="V164" s="247"/>
      <c r="W164" s="305"/>
      <c r="X164" s="307"/>
      <c r="Y164" s="307"/>
      <c r="Z164" s="307"/>
      <c r="AA164" s="307"/>
      <c r="AB164" s="319"/>
      <c r="AC164" s="318"/>
      <c r="AD164" s="292"/>
      <c r="AE164" s="292"/>
      <c r="AF164" s="292"/>
      <c r="AG164" s="292"/>
      <c r="AH164" s="304"/>
      <c r="AI164" s="276"/>
      <c r="AJ164" s="304"/>
      <c r="AK164" s="276"/>
      <c r="AL164" s="292"/>
      <c r="AM164" s="250"/>
      <c r="AN164" s="295" t="str">
        <f>IF(ISERROR(VLOOKUP(AL164,'Listas Ley Transparencia'!$H$3:$M$17,2,0)),"",VLOOKUP(AL164,'Listas Ley Transparencia'!$H$3:$M$17,2,0))</f>
        <v/>
      </c>
      <c r="AO164" s="296" t="str">
        <f>IF(ISERROR(VLOOKUP(AL164,'Listas Ley Transparencia'!$H$3:$M$17,3,0)),"",VLOOKUP(AL164,'Listas Ley Transparencia'!$H$3:$M$17,3,0))</f>
        <v/>
      </c>
      <c r="AP164" s="296" t="str">
        <f>IF(ISERROR(VLOOKUP(AL164,'Listas Ley Transparencia'!$H$3:$M$17,4,0)),"",VLOOKUP(AL164,'Listas Ley Transparencia'!$H$3:$M$17,4,0))</f>
        <v/>
      </c>
      <c r="AQ164" s="297" t="str">
        <f>IF(ISERROR(VLOOKUP(AL164,'Listas Ley Transparencia'!$H$3:$M$17,6,0)),"",VLOOKUP(AL164,'Listas Ley Transparencia'!$H$3:$M$17,6,0))</f>
        <v/>
      </c>
      <c r="AR164" s="305"/>
      <c r="AS164" s="249"/>
      <c r="AT164" s="307"/>
      <c r="AU164" s="307"/>
      <c r="AV164" s="308"/>
      <c r="AW164" s="309"/>
      <c r="AX164" s="310"/>
      <c r="AY164" s="310"/>
      <c r="AZ164" s="311" t="str">
        <f t="shared" si="6"/>
        <v>No</v>
      </c>
    </row>
    <row r="165" spans="1:52" ht="93" customHeight="1">
      <c r="A165" s="241">
        <v>163</v>
      </c>
      <c r="B165" s="242"/>
      <c r="C165" s="242"/>
      <c r="D165" s="242"/>
      <c r="E165" s="243"/>
      <c r="F165" s="242"/>
      <c r="G165" s="242"/>
      <c r="H165" s="242"/>
      <c r="I165" s="253"/>
      <c r="J165" s="253"/>
      <c r="K165" s="245"/>
      <c r="L165" s="246"/>
      <c r="M165" s="317"/>
      <c r="N165" s="302"/>
      <c r="O165" s="291">
        <f>IFERROR(VLOOKUP(N165,'Listas Generales'!$B$25:$C$29,2,0),0)</f>
        <v>0</v>
      </c>
      <c r="P165" s="302"/>
      <c r="Q165" s="291">
        <f>IFERROR(VLOOKUP(P165,'Listas Generales'!$B$32:$C$36,2,0),0)</f>
        <v>0</v>
      </c>
      <c r="R165" s="302"/>
      <c r="S165" s="291">
        <f>IFERROR(VLOOKUP(R165,'Listas Generales'!$B$40:$C$44,2,0),0)</f>
        <v>0</v>
      </c>
      <c r="T165" s="303">
        <f t="shared" si="5"/>
        <v>0</v>
      </c>
      <c r="U165" s="302" t="str">
        <f>IFERROR(VLOOKUP(T165,'Listas Generales'!$B$4:$C$7,2,0),"-")</f>
        <v>Sin clasificar</v>
      </c>
      <c r="V165" s="247"/>
      <c r="W165" s="305"/>
      <c r="X165" s="307"/>
      <c r="Y165" s="307"/>
      <c r="Z165" s="307"/>
      <c r="AA165" s="307"/>
      <c r="AB165" s="319"/>
      <c r="AC165" s="318"/>
      <c r="AD165" s="292"/>
      <c r="AE165" s="292"/>
      <c r="AF165" s="292"/>
      <c r="AG165" s="292"/>
      <c r="AH165" s="304"/>
      <c r="AI165" s="276"/>
      <c r="AJ165" s="304"/>
      <c r="AK165" s="276"/>
      <c r="AL165" s="292"/>
      <c r="AM165" s="250"/>
      <c r="AN165" s="295" t="str">
        <f>IF(ISERROR(VLOOKUP(AL165,'Listas Ley Transparencia'!$H$3:$M$17,2,0)),"",VLOOKUP(AL165,'Listas Ley Transparencia'!$H$3:$M$17,2,0))</f>
        <v/>
      </c>
      <c r="AO165" s="296" t="str">
        <f>IF(ISERROR(VLOOKUP(AL165,'Listas Ley Transparencia'!$H$3:$M$17,3,0)),"",VLOOKUP(AL165,'Listas Ley Transparencia'!$H$3:$M$17,3,0))</f>
        <v/>
      </c>
      <c r="AP165" s="296" t="str">
        <f>IF(ISERROR(VLOOKUP(AL165,'Listas Ley Transparencia'!$H$3:$M$17,4,0)),"",VLOOKUP(AL165,'Listas Ley Transparencia'!$H$3:$M$17,4,0))</f>
        <v/>
      </c>
      <c r="AQ165" s="297" t="str">
        <f>IF(ISERROR(VLOOKUP(AL165,'Listas Ley Transparencia'!$H$3:$M$17,6,0)),"",VLOOKUP(AL165,'Listas Ley Transparencia'!$H$3:$M$17,6,0))</f>
        <v/>
      </c>
      <c r="AR165" s="305"/>
      <c r="AS165" s="249"/>
      <c r="AT165" s="307"/>
      <c r="AU165" s="307"/>
      <c r="AV165" s="308"/>
      <c r="AW165" s="309"/>
      <c r="AX165" s="310"/>
      <c r="AY165" s="310"/>
      <c r="AZ165" s="311" t="str">
        <f t="shared" si="6"/>
        <v>No</v>
      </c>
    </row>
    <row r="166" spans="1:52" ht="93" customHeight="1">
      <c r="A166" s="241">
        <v>164</v>
      </c>
      <c r="B166" s="242"/>
      <c r="C166" s="242"/>
      <c r="D166" s="242"/>
      <c r="E166" s="243"/>
      <c r="F166" s="242"/>
      <c r="G166" s="242"/>
      <c r="H166" s="242"/>
      <c r="I166" s="253"/>
      <c r="J166" s="253"/>
      <c r="K166" s="245"/>
      <c r="L166" s="246"/>
      <c r="M166" s="317"/>
      <c r="N166" s="302"/>
      <c r="O166" s="291">
        <f>IFERROR(VLOOKUP(N166,'Listas Generales'!$B$25:$C$29,2,0),0)</f>
        <v>0</v>
      </c>
      <c r="P166" s="302"/>
      <c r="Q166" s="291">
        <f>IFERROR(VLOOKUP(P166,'Listas Generales'!$B$32:$C$36,2,0),0)</f>
        <v>0</v>
      </c>
      <c r="R166" s="302"/>
      <c r="S166" s="291">
        <f>IFERROR(VLOOKUP(R166,'Listas Generales'!$B$40:$C$44,2,0),0)</f>
        <v>0</v>
      </c>
      <c r="T166" s="303">
        <f t="shared" si="5"/>
        <v>0</v>
      </c>
      <c r="U166" s="302" t="str">
        <f>IFERROR(VLOOKUP(T166,'Listas Generales'!$B$4:$C$7,2,0),"-")</f>
        <v>Sin clasificar</v>
      </c>
      <c r="V166" s="247"/>
      <c r="W166" s="305"/>
      <c r="X166" s="307"/>
      <c r="Y166" s="307"/>
      <c r="Z166" s="307"/>
      <c r="AA166" s="307"/>
      <c r="AB166" s="319"/>
      <c r="AC166" s="318"/>
      <c r="AD166" s="292"/>
      <c r="AE166" s="292"/>
      <c r="AF166" s="292"/>
      <c r="AG166" s="292"/>
      <c r="AH166" s="304"/>
      <c r="AI166" s="276"/>
      <c r="AJ166" s="304"/>
      <c r="AK166" s="276"/>
      <c r="AL166" s="292"/>
      <c r="AM166" s="250"/>
      <c r="AN166" s="295" t="str">
        <f>IF(ISERROR(VLOOKUP(AL166,'Listas Ley Transparencia'!$H$3:$M$17,2,0)),"",VLOOKUP(AL166,'Listas Ley Transparencia'!$H$3:$M$17,2,0))</f>
        <v/>
      </c>
      <c r="AO166" s="296" t="str">
        <f>IF(ISERROR(VLOOKUP(AL166,'Listas Ley Transparencia'!$H$3:$M$17,3,0)),"",VLOOKUP(AL166,'Listas Ley Transparencia'!$H$3:$M$17,3,0))</f>
        <v/>
      </c>
      <c r="AP166" s="296" t="str">
        <f>IF(ISERROR(VLOOKUP(AL166,'Listas Ley Transparencia'!$H$3:$M$17,4,0)),"",VLOOKUP(AL166,'Listas Ley Transparencia'!$H$3:$M$17,4,0))</f>
        <v/>
      </c>
      <c r="AQ166" s="297" t="str">
        <f>IF(ISERROR(VLOOKUP(AL166,'Listas Ley Transparencia'!$H$3:$M$17,6,0)),"",VLOOKUP(AL166,'Listas Ley Transparencia'!$H$3:$M$17,6,0))</f>
        <v/>
      </c>
      <c r="AR166" s="305"/>
      <c r="AS166" s="249"/>
      <c r="AT166" s="307"/>
      <c r="AU166" s="307"/>
      <c r="AV166" s="308"/>
      <c r="AW166" s="309"/>
      <c r="AX166" s="310"/>
      <c r="AY166" s="310"/>
      <c r="AZ166" s="311" t="str">
        <f t="shared" si="6"/>
        <v>No</v>
      </c>
    </row>
    <row r="167" spans="1:52" ht="93" customHeight="1">
      <c r="A167" s="241">
        <v>165</v>
      </c>
      <c r="B167" s="242"/>
      <c r="C167" s="242"/>
      <c r="D167" s="242"/>
      <c r="E167" s="243"/>
      <c r="F167" s="242"/>
      <c r="G167" s="242"/>
      <c r="H167" s="242"/>
      <c r="I167" s="253"/>
      <c r="J167" s="253"/>
      <c r="K167" s="245"/>
      <c r="L167" s="246"/>
      <c r="M167" s="317"/>
      <c r="N167" s="302"/>
      <c r="O167" s="291">
        <f>IFERROR(VLOOKUP(N167,'Listas Generales'!$B$25:$C$29,2,0),0)</f>
        <v>0</v>
      </c>
      <c r="P167" s="302"/>
      <c r="Q167" s="291">
        <f>IFERROR(VLOOKUP(P167,'Listas Generales'!$B$32:$C$36,2,0),0)</f>
        <v>0</v>
      </c>
      <c r="R167" s="302"/>
      <c r="S167" s="291">
        <f>IFERROR(VLOOKUP(R167,'Listas Generales'!$B$40:$C$44,2,0),0)</f>
        <v>0</v>
      </c>
      <c r="T167" s="303">
        <f t="shared" si="5"/>
        <v>0</v>
      </c>
      <c r="U167" s="302" t="str">
        <f>IFERROR(VLOOKUP(T167,'Listas Generales'!$B$4:$C$7,2,0),"-")</f>
        <v>Sin clasificar</v>
      </c>
      <c r="V167" s="247"/>
      <c r="W167" s="305"/>
      <c r="X167" s="307"/>
      <c r="Y167" s="307"/>
      <c r="Z167" s="307"/>
      <c r="AA167" s="307"/>
      <c r="AB167" s="319"/>
      <c r="AC167" s="318"/>
      <c r="AD167" s="292"/>
      <c r="AE167" s="292"/>
      <c r="AF167" s="292"/>
      <c r="AG167" s="292"/>
      <c r="AH167" s="304"/>
      <c r="AI167" s="276"/>
      <c r="AJ167" s="304"/>
      <c r="AK167" s="276"/>
      <c r="AL167" s="292"/>
      <c r="AM167" s="250"/>
      <c r="AN167" s="295" t="str">
        <f>IF(ISERROR(VLOOKUP(AL167,'Listas Ley Transparencia'!$H$3:$M$17,2,0)),"",VLOOKUP(AL167,'Listas Ley Transparencia'!$H$3:$M$17,2,0))</f>
        <v/>
      </c>
      <c r="AO167" s="296" t="str">
        <f>IF(ISERROR(VLOOKUP(AL167,'Listas Ley Transparencia'!$H$3:$M$17,3,0)),"",VLOOKUP(AL167,'Listas Ley Transparencia'!$H$3:$M$17,3,0))</f>
        <v/>
      </c>
      <c r="AP167" s="296" t="str">
        <f>IF(ISERROR(VLOOKUP(AL167,'Listas Ley Transparencia'!$H$3:$M$17,4,0)),"",VLOOKUP(AL167,'Listas Ley Transparencia'!$H$3:$M$17,4,0))</f>
        <v/>
      </c>
      <c r="AQ167" s="297" t="str">
        <f>IF(ISERROR(VLOOKUP(AL167,'Listas Ley Transparencia'!$H$3:$M$17,6,0)),"",VLOOKUP(AL167,'Listas Ley Transparencia'!$H$3:$M$17,6,0))</f>
        <v/>
      </c>
      <c r="AR167" s="305"/>
      <c r="AS167" s="249"/>
      <c r="AT167" s="307"/>
      <c r="AU167" s="307"/>
      <c r="AV167" s="308"/>
      <c r="AW167" s="309"/>
      <c r="AX167" s="310"/>
      <c r="AY167" s="310"/>
      <c r="AZ167" s="311" t="str">
        <f t="shared" si="6"/>
        <v>No</v>
      </c>
    </row>
    <row r="168" spans="1:52" ht="93" customHeight="1">
      <c r="A168" s="241">
        <v>166</v>
      </c>
      <c r="B168" s="242"/>
      <c r="C168" s="242"/>
      <c r="D168" s="242"/>
      <c r="E168" s="243"/>
      <c r="F168" s="242"/>
      <c r="G168" s="242"/>
      <c r="H168" s="242"/>
      <c r="I168" s="253"/>
      <c r="J168" s="253"/>
      <c r="K168" s="245"/>
      <c r="L168" s="246"/>
      <c r="M168" s="317"/>
      <c r="N168" s="302"/>
      <c r="O168" s="291">
        <f>IFERROR(VLOOKUP(N168,'Listas Generales'!$B$25:$C$29,2,0),0)</f>
        <v>0</v>
      </c>
      <c r="P168" s="302"/>
      <c r="Q168" s="291">
        <f>IFERROR(VLOOKUP(P168,'Listas Generales'!$B$32:$C$36,2,0),0)</f>
        <v>0</v>
      </c>
      <c r="R168" s="302"/>
      <c r="S168" s="291">
        <f>IFERROR(VLOOKUP(R168,'Listas Generales'!$B$40:$C$44,2,0),0)</f>
        <v>0</v>
      </c>
      <c r="T168" s="303">
        <f t="shared" si="5"/>
        <v>0</v>
      </c>
      <c r="U168" s="302" t="str">
        <f>IFERROR(VLOOKUP(T168,'Listas Generales'!$B$4:$C$7,2,0),"-")</f>
        <v>Sin clasificar</v>
      </c>
      <c r="V168" s="247"/>
      <c r="W168" s="305"/>
      <c r="X168" s="307"/>
      <c r="Y168" s="307"/>
      <c r="Z168" s="307"/>
      <c r="AA168" s="307"/>
      <c r="AB168" s="319"/>
      <c r="AC168" s="318"/>
      <c r="AD168" s="292"/>
      <c r="AE168" s="292"/>
      <c r="AF168" s="292"/>
      <c r="AG168" s="292"/>
      <c r="AH168" s="304"/>
      <c r="AI168" s="276"/>
      <c r="AJ168" s="304"/>
      <c r="AK168" s="276"/>
      <c r="AL168" s="292"/>
      <c r="AM168" s="250"/>
      <c r="AN168" s="295" t="str">
        <f>IF(ISERROR(VLOOKUP(AL168,'Listas Ley Transparencia'!$H$3:$M$17,2,0)),"",VLOOKUP(AL168,'Listas Ley Transparencia'!$H$3:$M$17,2,0))</f>
        <v/>
      </c>
      <c r="AO168" s="296" t="str">
        <f>IF(ISERROR(VLOOKUP(AL168,'Listas Ley Transparencia'!$H$3:$M$17,3,0)),"",VLOOKUP(AL168,'Listas Ley Transparencia'!$H$3:$M$17,3,0))</f>
        <v/>
      </c>
      <c r="AP168" s="296" t="str">
        <f>IF(ISERROR(VLOOKUP(AL168,'Listas Ley Transparencia'!$H$3:$M$17,4,0)),"",VLOOKUP(AL168,'Listas Ley Transparencia'!$H$3:$M$17,4,0))</f>
        <v/>
      </c>
      <c r="AQ168" s="297" t="str">
        <f>IF(ISERROR(VLOOKUP(AL168,'Listas Ley Transparencia'!$H$3:$M$17,6,0)),"",VLOOKUP(AL168,'Listas Ley Transparencia'!$H$3:$M$17,6,0))</f>
        <v/>
      </c>
      <c r="AR168" s="305"/>
      <c r="AS168" s="249"/>
      <c r="AT168" s="307"/>
      <c r="AU168" s="307"/>
      <c r="AV168" s="308"/>
      <c r="AW168" s="309"/>
      <c r="AX168" s="310"/>
      <c r="AY168" s="310"/>
      <c r="AZ168" s="311" t="str">
        <f t="shared" si="6"/>
        <v>No</v>
      </c>
    </row>
    <row r="169" spans="1:52" ht="93" customHeight="1">
      <c r="A169" s="241">
        <v>167</v>
      </c>
      <c r="B169" s="242"/>
      <c r="C169" s="242"/>
      <c r="D169" s="242"/>
      <c r="E169" s="243"/>
      <c r="F169" s="242"/>
      <c r="G169" s="242"/>
      <c r="H169" s="242"/>
      <c r="I169" s="253"/>
      <c r="J169" s="253"/>
      <c r="K169" s="245"/>
      <c r="L169" s="246"/>
      <c r="M169" s="317"/>
      <c r="N169" s="302"/>
      <c r="O169" s="291">
        <f>IFERROR(VLOOKUP(N169,'Listas Generales'!$B$25:$C$29,2,0),0)</f>
        <v>0</v>
      </c>
      <c r="P169" s="302"/>
      <c r="Q169" s="291">
        <f>IFERROR(VLOOKUP(P169,'Listas Generales'!$B$32:$C$36,2,0),0)</f>
        <v>0</v>
      </c>
      <c r="R169" s="302"/>
      <c r="S169" s="291">
        <f>IFERROR(VLOOKUP(R169,'Listas Generales'!$B$40:$C$44,2,0),0)</f>
        <v>0</v>
      </c>
      <c r="T169" s="303">
        <f t="shared" si="5"/>
        <v>0</v>
      </c>
      <c r="U169" s="302" t="str">
        <f>IFERROR(VLOOKUP(T169,'Listas Generales'!$B$4:$C$7,2,0),"-")</f>
        <v>Sin clasificar</v>
      </c>
      <c r="V169" s="247"/>
      <c r="W169" s="305"/>
      <c r="X169" s="307"/>
      <c r="Y169" s="307"/>
      <c r="Z169" s="307"/>
      <c r="AA169" s="307"/>
      <c r="AB169" s="319"/>
      <c r="AC169" s="318"/>
      <c r="AD169" s="292"/>
      <c r="AE169" s="292"/>
      <c r="AF169" s="292"/>
      <c r="AG169" s="292"/>
      <c r="AH169" s="304"/>
      <c r="AI169" s="276"/>
      <c r="AJ169" s="304"/>
      <c r="AK169" s="276"/>
      <c r="AL169" s="292"/>
      <c r="AM169" s="250"/>
      <c r="AN169" s="295" t="str">
        <f>IF(ISERROR(VLOOKUP(AL169,'Listas Ley Transparencia'!$H$3:$M$17,2,0)),"",VLOOKUP(AL169,'Listas Ley Transparencia'!$H$3:$M$17,2,0))</f>
        <v/>
      </c>
      <c r="AO169" s="296" t="str">
        <f>IF(ISERROR(VLOOKUP(AL169,'Listas Ley Transparencia'!$H$3:$M$17,3,0)),"",VLOOKUP(AL169,'Listas Ley Transparencia'!$H$3:$M$17,3,0))</f>
        <v/>
      </c>
      <c r="AP169" s="296" t="str">
        <f>IF(ISERROR(VLOOKUP(AL169,'Listas Ley Transparencia'!$H$3:$M$17,4,0)),"",VLOOKUP(AL169,'Listas Ley Transparencia'!$H$3:$M$17,4,0))</f>
        <v/>
      </c>
      <c r="AQ169" s="297" t="str">
        <f>IF(ISERROR(VLOOKUP(AL169,'Listas Ley Transparencia'!$H$3:$M$17,6,0)),"",VLOOKUP(AL169,'Listas Ley Transparencia'!$H$3:$M$17,6,0))</f>
        <v/>
      </c>
      <c r="AR169" s="305"/>
      <c r="AS169" s="249"/>
      <c r="AT169" s="307"/>
      <c r="AU169" s="307"/>
      <c r="AV169" s="308"/>
      <c r="AW169" s="309"/>
      <c r="AX169" s="310"/>
      <c r="AY169" s="310"/>
      <c r="AZ169" s="311" t="str">
        <f t="shared" si="6"/>
        <v>No</v>
      </c>
    </row>
    <row r="170" spans="1:52" ht="93" customHeight="1">
      <c r="A170" s="241">
        <v>168</v>
      </c>
      <c r="B170" s="242"/>
      <c r="C170" s="242"/>
      <c r="D170" s="242"/>
      <c r="E170" s="243"/>
      <c r="F170" s="242"/>
      <c r="G170" s="242"/>
      <c r="H170" s="242"/>
      <c r="I170" s="253"/>
      <c r="J170" s="253"/>
      <c r="K170" s="245"/>
      <c r="L170" s="246"/>
      <c r="M170" s="317"/>
      <c r="N170" s="302"/>
      <c r="O170" s="291">
        <f>IFERROR(VLOOKUP(N170,'Listas Generales'!$B$25:$C$29,2,0),0)</f>
        <v>0</v>
      </c>
      <c r="P170" s="302"/>
      <c r="Q170" s="291">
        <f>IFERROR(VLOOKUP(P170,'Listas Generales'!$B$32:$C$36,2,0),0)</f>
        <v>0</v>
      </c>
      <c r="R170" s="302"/>
      <c r="S170" s="291">
        <f>IFERROR(VLOOKUP(R170,'Listas Generales'!$B$40:$C$44,2,0),0)</f>
        <v>0</v>
      </c>
      <c r="T170" s="303">
        <f t="shared" si="5"/>
        <v>0</v>
      </c>
      <c r="U170" s="302" t="str">
        <f>IFERROR(VLOOKUP(T170,'Listas Generales'!$B$4:$C$7,2,0),"-")</f>
        <v>Sin clasificar</v>
      </c>
      <c r="V170" s="247"/>
      <c r="W170" s="305"/>
      <c r="X170" s="307"/>
      <c r="Y170" s="307"/>
      <c r="Z170" s="307"/>
      <c r="AA170" s="307"/>
      <c r="AB170" s="319"/>
      <c r="AC170" s="318"/>
      <c r="AD170" s="292"/>
      <c r="AE170" s="292"/>
      <c r="AF170" s="292"/>
      <c r="AG170" s="292"/>
      <c r="AH170" s="304"/>
      <c r="AI170" s="276"/>
      <c r="AJ170" s="304"/>
      <c r="AK170" s="276"/>
      <c r="AL170" s="292"/>
      <c r="AM170" s="250"/>
      <c r="AN170" s="295" t="str">
        <f>IF(ISERROR(VLOOKUP(AL170,'Listas Ley Transparencia'!$H$3:$M$17,2,0)),"",VLOOKUP(AL170,'Listas Ley Transparencia'!$H$3:$M$17,2,0))</f>
        <v/>
      </c>
      <c r="AO170" s="296" t="str">
        <f>IF(ISERROR(VLOOKUP(AL170,'Listas Ley Transparencia'!$H$3:$M$17,3,0)),"",VLOOKUP(AL170,'Listas Ley Transparencia'!$H$3:$M$17,3,0))</f>
        <v/>
      </c>
      <c r="AP170" s="296" t="str">
        <f>IF(ISERROR(VLOOKUP(AL170,'Listas Ley Transparencia'!$H$3:$M$17,4,0)),"",VLOOKUP(AL170,'Listas Ley Transparencia'!$H$3:$M$17,4,0))</f>
        <v/>
      </c>
      <c r="AQ170" s="297" t="str">
        <f>IF(ISERROR(VLOOKUP(AL170,'Listas Ley Transparencia'!$H$3:$M$17,6,0)),"",VLOOKUP(AL170,'Listas Ley Transparencia'!$H$3:$M$17,6,0))</f>
        <v/>
      </c>
      <c r="AR170" s="305"/>
      <c r="AS170" s="249"/>
      <c r="AT170" s="307"/>
      <c r="AU170" s="307"/>
      <c r="AV170" s="308"/>
      <c r="AW170" s="309"/>
      <c r="AX170" s="310"/>
      <c r="AY170" s="310"/>
      <c r="AZ170" s="311" t="str">
        <f t="shared" si="6"/>
        <v>No</v>
      </c>
    </row>
    <row r="171" spans="1:52" ht="93" customHeight="1">
      <c r="A171" s="241">
        <v>169</v>
      </c>
      <c r="B171" s="242"/>
      <c r="C171" s="242"/>
      <c r="D171" s="242"/>
      <c r="E171" s="243"/>
      <c r="F171" s="242"/>
      <c r="G171" s="242"/>
      <c r="H171" s="242"/>
      <c r="I171" s="253"/>
      <c r="J171" s="253"/>
      <c r="K171" s="245"/>
      <c r="L171" s="246"/>
      <c r="M171" s="317"/>
      <c r="N171" s="302"/>
      <c r="O171" s="291">
        <f>IFERROR(VLOOKUP(N171,'Listas Generales'!$B$25:$C$29,2,0),0)</f>
        <v>0</v>
      </c>
      <c r="P171" s="302"/>
      <c r="Q171" s="291">
        <f>IFERROR(VLOOKUP(P171,'Listas Generales'!$B$32:$C$36,2,0),0)</f>
        <v>0</v>
      </c>
      <c r="R171" s="302"/>
      <c r="S171" s="291">
        <f>IFERROR(VLOOKUP(R171,'Listas Generales'!$B$40:$C$44,2,0),0)</f>
        <v>0</v>
      </c>
      <c r="T171" s="303">
        <f t="shared" si="5"/>
        <v>0</v>
      </c>
      <c r="U171" s="302" t="str">
        <f>IFERROR(VLOOKUP(T171,'Listas Generales'!$B$4:$C$7,2,0),"-")</f>
        <v>Sin clasificar</v>
      </c>
      <c r="V171" s="247"/>
      <c r="W171" s="305"/>
      <c r="X171" s="307"/>
      <c r="Y171" s="307"/>
      <c r="Z171" s="307"/>
      <c r="AA171" s="307"/>
      <c r="AB171" s="319"/>
      <c r="AC171" s="318"/>
      <c r="AD171" s="292"/>
      <c r="AE171" s="292"/>
      <c r="AF171" s="292"/>
      <c r="AG171" s="292"/>
      <c r="AH171" s="304"/>
      <c r="AI171" s="276"/>
      <c r="AJ171" s="304"/>
      <c r="AK171" s="276"/>
      <c r="AL171" s="292"/>
      <c r="AM171" s="250"/>
      <c r="AN171" s="295" t="str">
        <f>IF(ISERROR(VLOOKUP(AL171,'Listas Ley Transparencia'!$H$3:$M$17,2,0)),"",VLOOKUP(AL171,'Listas Ley Transparencia'!$H$3:$M$17,2,0))</f>
        <v/>
      </c>
      <c r="AO171" s="296" t="str">
        <f>IF(ISERROR(VLOOKUP(AL171,'Listas Ley Transparencia'!$H$3:$M$17,3,0)),"",VLOOKUP(AL171,'Listas Ley Transparencia'!$H$3:$M$17,3,0))</f>
        <v/>
      </c>
      <c r="AP171" s="296" t="str">
        <f>IF(ISERROR(VLOOKUP(AL171,'Listas Ley Transparencia'!$H$3:$M$17,4,0)),"",VLOOKUP(AL171,'Listas Ley Transparencia'!$H$3:$M$17,4,0))</f>
        <v/>
      </c>
      <c r="AQ171" s="297" t="str">
        <f>IF(ISERROR(VLOOKUP(AL171,'Listas Ley Transparencia'!$H$3:$M$17,6,0)),"",VLOOKUP(AL171,'Listas Ley Transparencia'!$H$3:$M$17,6,0))</f>
        <v/>
      </c>
      <c r="AR171" s="305"/>
      <c r="AS171" s="249"/>
      <c r="AT171" s="307"/>
      <c r="AU171" s="307"/>
      <c r="AV171" s="308"/>
      <c r="AW171" s="309"/>
      <c r="AX171" s="310"/>
      <c r="AY171" s="310"/>
      <c r="AZ171" s="311" t="str">
        <f t="shared" si="6"/>
        <v>No</v>
      </c>
    </row>
    <row r="172" spans="1:52" ht="93" customHeight="1">
      <c r="A172" s="241">
        <v>170</v>
      </c>
      <c r="B172" s="242"/>
      <c r="C172" s="242"/>
      <c r="D172" s="242"/>
      <c r="E172" s="243"/>
      <c r="F172" s="242"/>
      <c r="G172" s="242"/>
      <c r="H172" s="242"/>
      <c r="I172" s="253"/>
      <c r="J172" s="253"/>
      <c r="K172" s="245"/>
      <c r="L172" s="246"/>
      <c r="M172" s="317"/>
      <c r="N172" s="302"/>
      <c r="O172" s="291">
        <f>IFERROR(VLOOKUP(N172,'Listas Generales'!$B$25:$C$29,2,0),0)</f>
        <v>0</v>
      </c>
      <c r="P172" s="302"/>
      <c r="Q172" s="291">
        <f>IFERROR(VLOOKUP(P172,'Listas Generales'!$B$32:$C$36,2,0),0)</f>
        <v>0</v>
      </c>
      <c r="R172" s="302"/>
      <c r="S172" s="291">
        <f>IFERROR(VLOOKUP(R172,'Listas Generales'!$B$40:$C$44,2,0),0)</f>
        <v>0</v>
      </c>
      <c r="T172" s="303">
        <f t="shared" si="5"/>
        <v>0</v>
      </c>
      <c r="U172" s="302" t="str">
        <f>IFERROR(VLOOKUP(T172,'Listas Generales'!$B$4:$C$7,2,0),"-")</f>
        <v>Sin clasificar</v>
      </c>
      <c r="V172" s="247"/>
      <c r="W172" s="305"/>
      <c r="X172" s="307"/>
      <c r="Y172" s="307"/>
      <c r="Z172" s="307"/>
      <c r="AA172" s="307"/>
      <c r="AB172" s="319"/>
      <c r="AC172" s="318"/>
      <c r="AD172" s="292"/>
      <c r="AE172" s="292"/>
      <c r="AF172" s="292"/>
      <c r="AG172" s="292"/>
      <c r="AH172" s="304"/>
      <c r="AI172" s="276"/>
      <c r="AJ172" s="304"/>
      <c r="AK172" s="276"/>
      <c r="AL172" s="292"/>
      <c r="AM172" s="250"/>
      <c r="AN172" s="295" t="str">
        <f>IF(ISERROR(VLOOKUP(AL172,'Listas Ley Transparencia'!$H$3:$M$17,2,0)),"",VLOOKUP(AL172,'Listas Ley Transparencia'!$H$3:$M$17,2,0))</f>
        <v/>
      </c>
      <c r="AO172" s="296" t="str">
        <f>IF(ISERROR(VLOOKUP(AL172,'Listas Ley Transparencia'!$H$3:$M$17,3,0)),"",VLOOKUP(AL172,'Listas Ley Transparencia'!$H$3:$M$17,3,0))</f>
        <v/>
      </c>
      <c r="AP172" s="296" t="str">
        <f>IF(ISERROR(VLOOKUP(AL172,'Listas Ley Transparencia'!$H$3:$M$17,4,0)),"",VLOOKUP(AL172,'Listas Ley Transparencia'!$H$3:$M$17,4,0))</f>
        <v/>
      </c>
      <c r="AQ172" s="297" t="str">
        <f>IF(ISERROR(VLOOKUP(AL172,'Listas Ley Transparencia'!$H$3:$M$17,6,0)),"",VLOOKUP(AL172,'Listas Ley Transparencia'!$H$3:$M$17,6,0))</f>
        <v/>
      </c>
      <c r="AR172" s="305"/>
      <c r="AS172" s="249"/>
      <c r="AT172" s="307"/>
      <c r="AU172" s="307"/>
      <c r="AV172" s="308"/>
      <c r="AW172" s="309"/>
      <c r="AX172" s="310"/>
      <c r="AY172" s="310"/>
      <c r="AZ172" s="311" t="str">
        <f t="shared" si="6"/>
        <v>No</v>
      </c>
    </row>
    <row r="173" spans="1:52" ht="93" customHeight="1">
      <c r="A173" s="241">
        <v>171</v>
      </c>
      <c r="B173" s="242"/>
      <c r="C173" s="242"/>
      <c r="D173" s="242"/>
      <c r="E173" s="243"/>
      <c r="F173" s="242"/>
      <c r="G173" s="242"/>
      <c r="H173" s="242"/>
      <c r="I173" s="253"/>
      <c r="J173" s="253"/>
      <c r="K173" s="245"/>
      <c r="L173" s="246"/>
      <c r="M173" s="317"/>
      <c r="N173" s="302"/>
      <c r="O173" s="291">
        <f>IFERROR(VLOOKUP(N173,'Listas Generales'!$B$25:$C$29,2,0),0)</f>
        <v>0</v>
      </c>
      <c r="P173" s="302"/>
      <c r="Q173" s="291">
        <f>IFERROR(VLOOKUP(P173,'Listas Generales'!$B$32:$C$36,2,0),0)</f>
        <v>0</v>
      </c>
      <c r="R173" s="302"/>
      <c r="S173" s="291">
        <f>IFERROR(VLOOKUP(R173,'Listas Generales'!$B$40:$C$44,2,0),0)</f>
        <v>0</v>
      </c>
      <c r="T173" s="303">
        <f t="shared" si="5"/>
        <v>0</v>
      </c>
      <c r="U173" s="302" t="str">
        <f>IFERROR(VLOOKUP(T173,'Listas Generales'!$B$4:$C$7,2,0),"-")</f>
        <v>Sin clasificar</v>
      </c>
      <c r="V173" s="247"/>
      <c r="W173" s="305"/>
      <c r="X173" s="307"/>
      <c r="Y173" s="307"/>
      <c r="Z173" s="307"/>
      <c r="AA173" s="307"/>
      <c r="AB173" s="319"/>
      <c r="AC173" s="318"/>
      <c r="AD173" s="292"/>
      <c r="AE173" s="292"/>
      <c r="AF173" s="292"/>
      <c r="AG173" s="292"/>
      <c r="AH173" s="304"/>
      <c r="AI173" s="276"/>
      <c r="AJ173" s="304"/>
      <c r="AK173" s="276"/>
      <c r="AL173" s="292"/>
      <c r="AM173" s="250"/>
      <c r="AN173" s="295" t="str">
        <f>IF(ISERROR(VLOOKUP(AL173,'Listas Ley Transparencia'!$H$3:$M$17,2,0)),"",VLOOKUP(AL173,'Listas Ley Transparencia'!$H$3:$M$17,2,0))</f>
        <v/>
      </c>
      <c r="AO173" s="296" t="str">
        <f>IF(ISERROR(VLOOKUP(AL173,'Listas Ley Transparencia'!$H$3:$M$17,3,0)),"",VLOOKUP(AL173,'Listas Ley Transparencia'!$H$3:$M$17,3,0))</f>
        <v/>
      </c>
      <c r="AP173" s="296" t="str">
        <f>IF(ISERROR(VLOOKUP(AL173,'Listas Ley Transparencia'!$H$3:$M$17,4,0)),"",VLOOKUP(AL173,'Listas Ley Transparencia'!$H$3:$M$17,4,0))</f>
        <v/>
      </c>
      <c r="AQ173" s="297" t="str">
        <f>IF(ISERROR(VLOOKUP(AL173,'Listas Ley Transparencia'!$H$3:$M$17,6,0)),"",VLOOKUP(AL173,'Listas Ley Transparencia'!$H$3:$M$17,6,0))</f>
        <v/>
      </c>
      <c r="AR173" s="305"/>
      <c r="AS173" s="249"/>
      <c r="AT173" s="307"/>
      <c r="AU173" s="307"/>
      <c r="AV173" s="308"/>
      <c r="AW173" s="309"/>
      <c r="AX173" s="310"/>
      <c r="AY173" s="310"/>
      <c r="AZ173" s="311" t="str">
        <f t="shared" si="6"/>
        <v>No</v>
      </c>
    </row>
    <row r="174" spans="1:52" ht="93" customHeight="1">
      <c r="A174" s="241">
        <v>172</v>
      </c>
      <c r="B174" s="242"/>
      <c r="C174" s="242"/>
      <c r="D174" s="242"/>
      <c r="E174" s="243"/>
      <c r="F174" s="242"/>
      <c r="G174" s="242"/>
      <c r="H174" s="242"/>
      <c r="I174" s="253"/>
      <c r="J174" s="253"/>
      <c r="K174" s="245"/>
      <c r="L174" s="246"/>
      <c r="M174" s="317"/>
      <c r="N174" s="302"/>
      <c r="O174" s="291">
        <f>IFERROR(VLOOKUP(N174,'Listas Generales'!$B$25:$C$29,2,0),0)</f>
        <v>0</v>
      </c>
      <c r="P174" s="302"/>
      <c r="Q174" s="291">
        <f>IFERROR(VLOOKUP(P174,'Listas Generales'!$B$32:$C$36,2,0),0)</f>
        <v>0</v>
      </c>
      <c r="R174" s="302"/>
      <c r="S174" s="291">
        <f>IFERROR(VLOOKUP(R174,'Listas Generales'!$B$40:$C$44,2,0),0)</f>
        <v>0</v>
      </c>
      <c r="T174" s="303">
        <f t="shared" si="5"/>
        <v>0</v>
      </c>
      <c r="U174" s="302" t="str">
        <f>IFERROR(VLOOKUP(T174,'Listas Generales'!$B$4:$C$7,2,0),"-")</f>
        <v>Sin clasificar</v>
      </c>
      <c r="V174" s="247"/>
      <c r="W174" s="305"/>
      <c r="X174" s="307"/>
      <c r="Y174" s="307"/>
      <c r="Z174" s="307"/>
      <c r="AA174" s="307"/>
      <c r="AB174" s="319"/>
      <c r="AC174" s="318"/>
      <c r="AD174" s="292"/>
      <c r="AE174" s="292"/>
      <c r="AF174" s="292"/>
      <c r="AG174" s="292"/>
      <c r="AH174" s="304"/>
      <c r="AI174" s="276"/>
      <c r="AJ174" s="304"/>
      <c r="AK174" s="276"/>
      <c r="AL174" s="292"/>
      <c r="AM174" s="250"/>
      <c r="AN174" s="295" t="str">
        <f>IF(ISERROR(VLOOKUP(AL174,'Listas Ley Transparencia'!$H$3:$M$17,2,0)),"",VLOOKUP(AL174,'Listas Ley Transparencia'!$H$3:$M$17,2,0))</f>
        <v/>
      </c>
      <c r="AO174" s="296" t="str">
        <f>IF(ISERROR(VLOOKUP(AL174,'Listas Ley Transparencia'!$H$3:$M$17,3,0)),"",VLOOKUP(AL174,'Listas Ley Transparencia'!$H$3:$M$17,3,0))</f>
        <v/>
      </c>
      <c r="AP174" s="296" t="str">
        <f>IF(ISERROR(VLOOKUP(AL174,'Listas Ley Transparencia'!$H$3:$M$17,4,0)),"",VLOOKUP(AL174,'Listas Ley Transparencia'!$H$3:$M$17,4,0))</f>
        <v/>
      </c>
      <c r="AQ174" s="297" t="str">
        <f>IF(ISERROR(VLOOKUP(AL174,'Listas Ley Transparencia'!$H$3:$M$17,6,0)),"",VLOOKUP(AL174,'Listas Ley Transparencia'!$H$3:$M$17,6,0))</f>
        <v/>
      </c>
      <c r="AR174" s="305"/>
      <c r="AS174" s="249"/>
      <c r="AT174" s="307"/>
      <c r="AU174" s="307"/>
      <c r="AV174" s="308"/>
      <c r="AW174" s="309"/>
      <c r="AX174" s="310"/>
      <c r="AY174" s="310"/>
      <c r="AZ174" s="311" t="str">
        <f t="shared" si="6"/>
        <v>No</v>
      </c>
    </row>
    <row r="175" spans="1:52" ht="93" customHeight="1">
      <c r="A175" s="241">
        <v>173</v>
      </c>
      <c r="B175" s="242"/>
      <c r="C175" s="242"/>
      <c r="D175" s="242"/>
      <c r="E175" s="243"/>
      <c r="F175" s="242"/>
      <c r="G175" s="242"/>
      <c r="H175" s="242"/>
      <c r="I175" s="253"/>
      <c r="J175" s="253"/>
      <c r="K175" s="245"/>
      <c r="L175" s="246"/>
      <c r="M175" s="317"/>
      <c r="N175" s="302"/>
      <c r="O175" s="291">
        <f>IFERROR(VLOOKUP(N175,'Listas Generales'!$B$25:$C$29,2,0),0)</f>
        <v>0</v>
      </c>
      <c r="P175" s="302"/>
      <c r="Q175" s="291">
        <f>IFERROR(VLOOKUP(P175,'Listas Generales'!$B$32:$C$36,2,0),0)</f>
        <v>0</v>
      </c>
      <c r="R175" s="302"/>
      <c r="S175" s="291">
        <f>IFERROR(VLOOKUP(R175,'Listas Generales'!$B$40:$C$44,2,0),0)</f>
        <v>0</v>
      </c>
      <c r="T175" s="303">
        <f t="shared" si="5"/>
        <v>0</v>
      </c>
      <c r="U175" s="302" t="str">
        <f>IFERROR(VLOOKUP(T175,'Listas Generales'!$B$4:$C$7,2,0),"-")</f>
        <v>Sin clasificar</v>
      </c>
      <c r="V175" s="247"/>
      <c r="W175" s="305"/>
      <c r="X175" s="307"/>
      <c r="Y175" s="307"/>
      <c r="Z175" s="307"/>
      <c r="AA175" s="307"/>
      <c r="AB175" s="319"/>
      <c r="AC175" s="318"/>
      <c r="AD175" s="292"/>
      <c r="AE175" s="292"/>
      <c r="AF175" s="292"/>
      <c r="AG175" s="292"/>
      <c r="AH175" s="304"/>
      <c r="AI175" s="276"/>
      <c r="AJ175" s="304"/>
      <c r="AK175" s="276"/>
      <c r="AL175" s="292"/>
      <c r="AM175" s="250"/>
      <c r="AN175" s="295" t="str">
        <f>IF(ISERROR(VLOOKUP(AL175,'Listas Ley Transparencia'!$H$3:$M$17,2,0)),"",VLOOKUP(AL175,'Listas Ley Transparencia'!$H$3:$M$17,2,0))</f>
        <v/>
      </c>
      <c r="AO175" s="296" t="str">
        <f>IF(ISERROR(VLOOKUP(AL175,'Listas Ley Transparencia'!$H$3:$M$17,3,0)),"",VLOOKUP(AL175,'Listas Ley Transparencia'!$H$3:$M$17,3,0))</f>
        <v/>
      </c>
      <c r="AP175" s="296" t="str">
        <f>IF(ISERROR(VLOOKUP(AL175,'Listas Ley Transparencia'!$H$3:$M$17,4,0)),"",VLOOKUP(AL175,'Listas Ley Transparencia'!$H$3:$M$17,4,0))</f>
        <v/>
      </c>
      <c r="AQ175" s="297" t="str">
        <f>IF(ISERROR(VLOOKUP(AL175,'Listas Ley Transparencia'!$H$3:$M$17,6,0)),"",VLOOKUP(AL175,'Listas Ley Transparencia'!$H$3:$M$17,6,0))</f>
        <v/>
      </c>
      <c r="AR175" s="305"/>
      <c r="AS175" s="249"/>
      <c r="AT175" s="307"/>
      <c r="AU175" s="307"/>
      <c r="AV175" s="308"/>
      <c r="AW175" s="309"/>
      <c r="AX175" s="310"/>
      <c r="AY175" s="310"/>
      <c r="AZ175" s="311" t="str">
        <f t="shared" si="6"/>
        <v>No</v>
      </c>
    </row>
    <row r="176" spans="1:52" ht="93" customHeight="1">
      <c r="A176" s="241">
        <v>174</v>
      </c>
      <c r="B176" s="242"/>
      <c r="C176" s="242"/>
      <c r="D176" s="242"/>
      <c r="E176" s="243"/>
      <c r="F176" s="242"/>
      <c r="G176" s="242"/>
      <c r="H176" s="242"/>
      <c r="I176" s="253"/>
      <c r="J176" s="253"/>
      <c r="K176" s="245"/>
      <c r="L176" s="246"/>
      <c r="M176" s="317"/>
      <c r="N176" s="302"/>
      <c r="O176" s="291">
        <f>IFERROR(VLOOKUP(N176,'Listas Generales'!$B$25:$C$29,2,0),0)</f>
        <v>0</v>
      </c>
      <c r="P176" s="302"/>
      <c r="Q176" s="291">
        <f>IFERROR(VLOOKUP(P176,'Listas Generales'!$B$32:$C$36,2,0),0)</f>
        <v>0</v>
      </c>
      <c r="R176" s="302"/>
      <c r="S176" s="291">
        <f>IFERROR(VLOOKUP(R176,'Listas Generales'!$B$40:$C$44,2,0),0)</f>
        <v>0</v>
      </c>
      <c r="T176" s="303">
        <f t="shared" si="5"/>
        <v>0</v>
      </c>
      <c r="U176" s="302" t="str">
        <f>IFERROR(VLOOKUP(T176,'Listas Generales'!$B$4:$C$7,2,0),"-")</f>
        <v>Sin clasificar</v>
      </c>
      <c r="V176" s="247"/>
      <c r="W176" s="305"/>
      <c r="X176" s="307"/>
      <c r="Y176" s="307"/>
      <c r="Z176" s="307"/>
      <c r="AA176" s="307"/>
      <c r="AB176" s="319"/>
      <c r="AC176" s="318"/>
      <c r="AD176" s="292"/>
      <c r="AE176" s="292"/>
      <c r="AF176" s="292"/>
      <c r="AG176" s="292"/>
      <c r="AH176" s="304"/>
      <c r="AI176" s="276"/>
      <c r="AJ176" s="304"/>
      <c r="AK176" s="276"/>
      <c r="AL176" s="292"/>
      <c r="AM176" s="250"/>
      <c r="AN176" s="295" t="str">
        <f>IF(ISERROR(VLOOKUP(AL176,'Listas Ley Transparencia'!$H$3:$M$17,2,0)),"",VLOOKUP(AL176,'Listas Ley Transparencia'!$H$3:$M$17,2,0))</f>
        <v/>
      </c>
      <c r="AO176" s="296" t="str">
        <f>IF(ISERROR(VLOOKUP(AL176,'Listas Ley Transparencia'!$H$3:$M$17,3,0)),"",VLOOKUP(AL176,'Listas Ley Transparencia'!$H$3:$M$17,3,0))</f>
        <v/>
      </c>
      <c r="AP176" s="296" t="str">
        <f>IF(ISERROR(VLOOKUP(AL176,'Listas Ley Transparencia'!$H$3:$M$17,4,0)),"",VLOOKUP(AL176,'Listas Ley Transparencia'!$H$3:$M$17,4,0))</f>
        <v/>
      </c>
      <c r="AQ176" s="297" t="str">
        <f>IF(ISERROR(VLOOKUP(AL176,'Listas Ley Transparencia'!$H$3:$M$17,6,0)),"",VLOOKUP(AL176,'Listas Ley Transparencia'!$H$3:$M$17,6,0))</f>
        <v/>
      </c>
      <c r="AR176" s="305"/>
      <c r="AS176" s="249"/>
      <c r="AT176" s="307"/>
      <c r="AU176" s="307"/>
      <c r="AV176" s="308"/>
      <c r="AW176" s="309"/>
      <c r="AX176" s="310"/>
      <c r="AY176" s="310"/>
      <c r="AZ176" s="311" t="str">
        <f t="shared" si="6"/>
        <v>No</v>
      </c>
    </row>
    <row r="177" spans="1:52" ht="93" customHeight="1">
      <c r="A177" s="241">
        <v>175</v>
      </c>
      <c r="B177" s="242"/>
      <c r="C177" s="242"/>
      <c r="D177" s="242"/>
      <c r="E177" s="243"/>
      <c r="F177" s="242"/>
      <c r="G177" s="242"/>
      <c r="H177" s="242"/>
      <c r="I177" s="253"/>
      <c r="J177" s="253"/>
      <c r="K177" s="245"/>
      <c r="L177" s="246"/>
      <c r="M177" s="317"/>
      <c r="N177" s="302"/>
      <c r="O177" s="291">
        <f>IFERROR(VLOOKUP(N177,'Listas Generales'!$B$25:$C$29,2,0),0)</f>
        <v>0</v>
      </c>
      <c r="P177" s="302"/>
      <c r="Q177" s="291">
        <f>IFERROR(VLOOKUP(P177,'Listas Generales'!$B$32:$C$36,2,0),0)</f>
        <v>0</v>
      </c>
      <c r="R177" s="302"/>
      <c r="S177" s="291">
        <f>IFERROR(VLOOKUP(R177,'Listas Generales'!$B$40:$C$44,2,0),0)</f>
        <v>0</v>
      </c>
      <c r="T177" s="303">
        <f t="shared" si="5"/>
        <v>0</v>
      </c>
      <c r="U177" s="302" t="str">
        <f>IFERROR(VLOOKUP(T177,'Listas Generales'!$B$4:$C$7,2,0),"-")</f>
        <v>Sin clasificar</v>
      </c>
      <c r="V177" s="247"/>
      <c r="W177" s="305"/>
      <c r="X177" s="307"/>
      <c r="Y177" s="307"/>
      <c r="Z177" s="307"/>
      <c r="AA177" s="307"/>
      <c r="AB177" s="319"/>
      <c r="AC177" s="318"/>
      <c r="AD177" s="292"/>
      <c r="AE177" s="292"/>
      <c r="AF177" s="292"/>
      <c r="AG177" s="292"/>
      <c r="AH177" s="304"/>
      <c r="AI177" s="276"/>
      <c r="AJ177" s="304"/>
      <c r="AK177" s="276"/>
      <c r="AL177" s="292"/>
      <c r="AM177" s="250"/>
      <c r="AN177" s="295" t="str">
        <f>IF(ISERROR(VLOOKUP(AL177,'Listas Ley Transparencia'!$H$3:$M$17,2,0)),"",VLOOKUP(AL177,'Listas Ley Transparencia'!$H$3:$M$17,2,0))</f>
        <v/>
      </c>
      <c r="AO177" s="296" t="str">
        <f>IF(ISERROR(VLOOKUP(AL177,'Listas Ley Transparencia'!$H$3:$M$17,3,0)),"",VLOOKUP(AL177,'Listas Ley Transparencia'!$H$3:$M$17,3,0))</f>
        <v/>
      </c>
      <c r="AP177" s="296" t="str">
        <f>IF(ISERROR(VLOOKUP(AL177,'Listas Ley Transparencia'!$H$3:$M$17,4,0)),"",VLOOKUP(AL177,'Listas Ley Transparencia'!$H$3:$M$17,4,0))</f>
        <v/>
      </c>
      <c r="AQ177" s="297" t="str">
        <f>IF(ISERROR(VLOOKUP(AL177,'Listas Ley Transparencia'!$H$3:$M$17,6,0)),"",VLOOKUP(AL177,'Listas Ley Transparencia'!$H$3:$M$17,6,0))</f>
        <v/>
      </c>
      <c r="AR177" s="305"/>
      <c r="AS177" s="249"/>
      <c r="AT177" s="307"/>
      <c r="AU177" s="307"/>
      <c r="AV177" s="308"/>
      <c r="AW177" s="309"/>
      <c r="AX177" s="310"/>
      <c r="AY177" s="310"/>
      <c r="AZ177" s="311" t="str">
        <f t="shared" si="6"/>
        <v>No</v>
      </c>
    </row>
    <row r="178" spans="1:52" ht="93" customHeight="1">
      <c r="A178" s="241">
        <v>176</v>
      </c>
      <c r="B178" s="242"/>
      <c r="C178" s="242"/>
      <c r="D178" s="242"/>
      <c r="E178" s="243"/>
      <c r="F178" s="242"/>
      <c r="G178" s="242"/>
      <c r="H178" s="242"/>
      <c r="I178" s="253"/>
      <c r="J178" s="253"/>
      <c r="K178" s="245"/>
      <c r="L178" s="246"/>
      <c r="M178" s="317"/>
      <c r="N178" s="302"/>
      <c r="O178" s="291">
        <f>IFERROR(VLOOKUP(N178,'Listas Generales'!$B$25:$C$29,2,0),0)</f>
        <v>0</v>
      </c>
      <c r="P178" s="302"/>
      <c r="Q178" s="291">
        <f>IFERROR(VLOOKUP(P178,'Listas Generales'!$B$32:$C$36,2,0),0)</f>
        <v>0</v>
      </c>
      <c r="R178" s="302"/>
      <c r="S178" s="291">
        <f>IFERROR(VLOOKUP(R178,'Listas Generales'!$B$40:$C$44,2,0),0)</f>
        <v>0</v>
      </c>
      <c r="T178" s="303">
        <f t="shared" si="5"/>
        <v>0</v>
      </c>
      <c r="U178" s="302" t="str">
        <f>IFERROR(VLOOKUP(T178,'Listas Generales'!$B$4:$C$7,2,0),"-")</f>
        <v>Sin clasificar</v>
      </c>
      <c r="V178" s="247"/>
      <c r="W178" s="305"/>
      <c r="X178" s="307"/>
      <c r="Y178" s="307"/>
      <c r="Z178" s="307"/>
      <c r="AA178" s="307"/>
      <c r="AB178" s="319"/>
      <c r="AC178" s="318"/>
      <c r="AD178" s="292"/>
      <c r="AE178" s="292"/>
      <c r="AF178" s="292"/>
      <c r="AG178" s="292"/>
      <c r="AH178" s="304"/>
      <c r="AI178" s="276"/>
      <c r="AJ178" s="304"/>
      <c r="AK178" s="276"/>
      <c r="AL178" s="292"/>
      <c r="AM178" s="250"/>
      <c r="AN178" s="295" t="str">
        <f>IF(ISERROR(VLOOKUP(AL178,'Listas Ley Transparencia'!$H$3:$M$17,2,0)),"",VLOOKUP(AL178,'Listas Ley Transparencia'!$H$3:$M$17,2,0))</f>
        <v/>
      </c>
      <c r="AO178" s="296" t="str">
        <f>IF(ISERROR(VLOOKUP(AL178,'Listas Ley Transparencia'!$H$3:$M$17,3,0)),"",VLOOKUP(AL178,'Listas Ley Transparencia'!$H$3:$M$17,3,0))</f>
        <v/>
      </c>
      <c r="AP178" s="296" t="str">
        <f>IF(ISERROR(VLOOKUP(AL178,'Listas Ley Transparencia'!$H$3:$M$17,4,0)),"",VLOOKUP(AL178,'Listas Ley Transparencia'!$H$3:$M$17,4,0))</f>
        <v/>
      </c>
      <c r="AQ178" s="297" t="str">
        <f>IF(ISERROR(VLOOKUP(AL178,'Listas Ley Transparencia'!$H$3:$M$17,6,0)),"",VLOOKUP(AL178,'Listas Ley Transparencia'!$H$3:$M$17,6,0))</f>
        <v/>
      </c>
      <c r="AR178" s="305"/>
      <c r="AS178" s="249"/>
      <c r="AT178" s="307"/>
      <c r="AU178" s="307"/>
      <c r="AV178" s="308"/>
      <c r="AW178" s="309"/>
      <c r="AX178" s="310"/>
      <c r="AY178" s="310"/>
      <c r="AZ178" s="311" t="str">
        <f t="shared" si="6"/>
        <v>No</v>
      </c>
    </row>
    <row r="179" spans="1:52" ht="93" customHeight="1">
      <c r="A179" s="241">
        <v>177</v>
      </c>
      <c r="B179" s="242"/>
      <c r="C179" s="242"/>
      <c r="D179" s="242"/>
      <c r="E179" s="243"/>
      <c r="F179" s="242"/>
      <c r="G179" s="242"/>
      <c r="H179" s="242"/>
      <c r="I179" s="253"/>
      <c r="J179" s="253"/>
      <c r="K179" s="245"/>
      <c r="L179" s="246"/>
      <c r="M179" s="317"/>
      <c r="N179" s="302"/>
      <c r="O179" s="291">
        <f>IFERROR(VLOOKUP(N179,'Listas Generales'!$B$25:$C$29,2,0),0)</f>
        <v>0</v>
      </c>
      <c r="P179" s="302"/>
      <c r="Q179" s="291">
        <f>IFERROR(VLOOKUP(P179,'Listas Generales'!$B$32:$C$36,2,0),0)</f>
        <v>0</v>
      </c>
      <c r="R179" s="302"/>
      <c r="S179" s="291">
        <f>IFERROR(VLOOKUP(R179,'Listas Generales'!$B$40:$C$44,2,0),0)</f>
        <v>0</v>
      </c>
      <c r="T179" s="303">
        <f t="shared" si="5"/>
        <v>0</v>
      </c>
      <c r="U179" s="302" t="str">
        <f>IFERROR(VLOOKUP(T179,'Listas Generales'!$B$4:$C$7,2,0),"-")</f>
        <v>Sin clasificar</v>
      </c>
      <c r="V179" s="247"/>
      <c r="W179" s="305"/>
      <c r="X179" s="307"/>
      <c r="Y179" s="307"/>
      <c r="Z179" s="307"/>
      <c r="AA179" s="307"/>
      <c r="AB179" s="319"/>
      <c r="AC179" s="318"/>
      <c r="AD179" s="292"/>
      <c r="AE179" s="292"/>
      <c r="AF179" s="292"/>
      <c r="AG179" s="292"/>
      <c r="AH179" s="304"/>
      <c r="AI179" s="276"/>
      <c r="AJ179" s="304"/>
      <c r="AK179" s="276"/>
      <c r="AL179" s="292"/>
      <c r="AM179" s="250"/>
      <c r="AN179" s="295" t="str">
        <f>IF(ISERROR(VLOOKUP(AL179,'Listas Ley Transparencia'!$H$3:$M$17,2,0)),"",VLOOKUP(AL179,'Listas Ley Transparencia'!$H$3:$M$17,2,0))</f>
        <v/>
      </c>
      <c r="AO179" s="296" t="str">
        <f>IF(ISERROR(VLOOKUP(AL179,'Listas Ley Transparencia'!$H$3:$M$17,3,0)),"",VLOOKUP(AL179,'Listas Ley Transparencia'!$H$3:$M$17,3,0))</f>
        <v/>
      </c>
      <c r="AP179" s="296" t="str">
        <f>IF(ISERROR(VLOOKUP(AL179,'Listas Ley Transparencia'!$H$3:$M$17,4,0)),"",VLOOKUP(AL179,'Listas Ley Transparencia'!$H$3:$M$17,4,0))</f>
        <v/>
      </c>
      <c r="AQ179" s="297" t="str">
        <f>IF(ISERROR(VLOOKUP(AL179,'Listas Ley Transparencia'!$H$3:$M$17,6,0)),"",VLOOKUP(AL179,'Listas Ley Transparencia'!$H$3:$M$17,6,0))</f>
        <v/>
      </c>
      <c r="AR179" s="305"/>
      <c r="AS179" s="249"/>
      <c r="AT179" s="307"/>
      <c r="AU179" s="307"/>
      <c r="AV179" s="308"/>
      <c r="AW179" s="309"/>
      <c r="AX179" s="310"/>
      <c r="AY179" s="310"/>
      <c r="AZ179" s="311" t="str">
        <f t="shared" si="6"/>
        <v>No</v>
      </c>
    </row>
    <row r="180" spans="1:52" ht="93" customHeight="1">
      <c r="A180" s="241">
        <v>178</v>
      </c>
      <c r="B180" s="242"/>
      <c r="C180" s="242"/>
      <c r="D180" s="242"/>
      <c r="E180" s="243"/>
      <c r="F180" s="242"/>
      <c r="G180" s="242"/>
      <c r="H180" s="242"/>
      <c r="I180" s="253"/>
      <c r="J180" s="253"/>
      <c r="K180" s="245"/>
      <c r="L180" s="246"/>
      <c r="M180" s="317"/>
      <c r="N180" s="302"/>
      <c r="O180" s="291">
        <f>IFERROR(VLOOKUP(N180,'Listas Generales'!$B$25:$C$29,2,0),0)</f>
        <v>0</v>
      </c>
      <c r="P180" s="302"/>
      <c r="Q180" s="291">
        <f>IFERROR(VLOOKUP(P180,'Listas Generales'!$B$32:$C$36,2,0),0)</f>
        <v>0</v>
      </c>
      <c r="R180" s="302"/>
      <c r="S180" s="291">
        <f>IFERROR(VLOOKUP(R180,'Listas Generales'!$B$40:$C$44,2,0),0)</f>
        <v>0</v>
      </c>
      <c r="T180" s="303">
        <f t="shared" si="5"/>
        <v>0</v>
      </c>
      <c r="U180" s="302" t="str">
        <f>IFERROR(VLOOKUP(T180,'Listas Generales'!$B$4:$C$7,2,0),"-")</f>
        <v>Sin clasificar</v>
      </c>
      <c r="V180" s="247"/>
      <c r="W180" s="305"/>
      <c r="X180" s="307"/>
      <c r="Y180" s="307"/>
      <c r="Z180" s="307"/>
      <c r="AA180" s="307"/>
      <c r="AB180" s="319"/>
      <c r="AC180" s="318"/>
      <c r="AD180" s="292"/>
      <c r="AE180" s="292"/>
      <c r="AF180" s="292"/>
      <c r="AG180" s="292"/>
      <c r="AH180" s="304"/>
      <c r="AI180" s="276"/>
      <c r="AJ180" s="304"/>
      <c r="AK180" s="276"/>
      <c r="AL180" s="292"/>
      <c r="AM180" s="250"/>
      <c r="AN180" s="295" t="str">
        <f>IF(ISERROR(VLOOKUP(AL180,'Listas Ley Transparencia'!$H$3:$M$17,2,0)),"",VLOOKUP(AL180,'Listas Ley Transparencia'!$H$3:$M$17,2,0))</f>
        <v/>
      </c>
      <c r="AO180" s="296" t="str">
        <f>IF(ISERROR(VLOOKUP(AL180,'Listas Ley Transparencia'!$H$3:$M$17,3,0)),"",VLOOKUP(AL180,'Listas Ley Transparencia'!$H$3:$M$17,3,0))</f>
        <v/>
      </c>
      <c r="AP180" s="296" t="str">
        <f>IF(ISERROR(VLOOKUP(AL180,'Listas Ley Transparencia'!$H$3:$M$17,4,0)),"",VLOOKUP(AL180,'Listas Ley Transparencia'!$H$3:$M$17,4,0))</f>
        <v/>
      </c>
      <c r="AQ180" s="297" t="str">
        <f>IF(ISERROR(VLOOKUP(AL180,'Listas Ley Transparencia'!$H$3:$M$17,6,0)),"",VLOOKUP(AL180,'Listas Ley Transparencia'!$H$3:$M$17,6,0))</f>
        <v/>
      </c>
      <c r="AR180" s="305"/>
      <c r="AS180" s="249"/>
      <c r="AT180" s="307"/>
      <c r="AU180" s="307"/>
      <c r="AV180" s="308"/>
      <c r="AW180" s="309"/>
      <c r="AX180" s="310"/>
      <c r="AY180" s="310"/>
      <c r="AZ180" s="311" t="str">
        <f t="shared" si="6"/>
        <v>No</v>
      </c>
    </row>
    <row r="181" spans="1:52" ht="93" customHeight="1">
      <c r="A181" s="241">
        <v>179</v>
      </c>
      <c r="B181" s="242"/>
      <c r="C181" s="242"/>
      <c r="D181" s="242"/>
      <c r="E181" s="243"/>
      <c r="F181" s="242"/>
      <c r="G181" s="242"/>
      <c r="H181" s="242"/>
      <c r="I181" s="253"/>
      <c r="J181" s="253"/>
      <c r="K181" s="245"/>
      <c r="L181" s="246"/>
      <c r="M181" s="317"/>
      <c r="N181" s="302"/>
      <c r="O181" s="291">
        <f>IFERROR(VLOOKUP(N181,'Listas Generales'!$B$25:$C$29,2,0),0)</f>
        <v>0</v>
      </c>
      <c r="P181" s="302"/>
      <c r="Q181" s="291">
        <f>IFERROR(VLOOKUP(P181,'Listas Generales'!$B$32:$C$36,2,0),0)</f>
        <v>0</v>
      </c>
      <c r="R181" s="302"/>
      <c r="S181" s="291">
        <f>IFERROR(VLOOKUP(R181,'Listas Generales'!$B$40:$C$44,2,0),0)</f>
        <v>0</v>
      </c>
      <c r="T181" s="303">
        <f t="shared" si="5"/>
        <v>0</v>
      </c>
      <c r="U181" s="302" t="str">
        <f>IFERROR(VLOOKUP(T181,'Listas Generales'!$B$4:$C$7,2,0),"-")</f>
        <v>Sin clasificar</v>
      </c>
      <c r="V181" s="247"/>
      <c r="W181" s="305"/>
      <c r="X181" s="307"/>
      <c r="Y181" s="307"/>
      <c r="Z181" s="307"/>
      <c r="AA181" s="307"/>
      <c r="AB181" s="319"/>
      <c r="AC181" s="318"/>
      <c r="AD181" s="292"/>
      <c r="AE181" s="292"/>
      <c r="AF181" s="292"/>
      <c r="AG181" s="292"/>
      <c r="AH181" s="304"/>
      <c r="AI181" s="276"/>
      <c r="AJ181" s="304"/>
      <c r="AK181" s="276"/>
      <c r="AL181" s="292"/>
      <c r="AM181" s="250"/>
      <c r="AN181" s="295" t="str">
        <f>IF(ISERROR(VLOOKUP(AL181,'Listas Ley Transparencia'!$H$3:$M$17,2,0)),"",VLOOKUP(AL181,'Listas Ley Transparencia'!$H$3:$M$17,2,0))</f>
        <v/>
      </c>
      <c r="AO181" s="296" t="str">
        <f>IF(ISERROR(VLOOKUP(AL181,'Listas Ley Transparencia'!$H$3:$M$17,3,0)),"",VLOOKUP(AL181,'Listas Ley Transparencia'!$H$3:$M$17,3,0))</f>
        <v/>
      </c>
      <c r="AP181" s="296" t="str">
        <f>IF(ISERROR(VLOOKUP(AL181,'Listas Ley Transparencia'!$H$3:$M$17,4,0)),"",VLOOKUP(AL181,'Listas Ley Transparencia'!$H$3:$M$17,4,0))</f>
        <v/>
      </c>
      <c r="AQ181" s="297" t="str">
        <f>IF(ISERROR(VLOOKUP(AL181,'Listas Ley Transparencia'!$H$3:$M$17,6,0)),"",VLOOKUP(AL181,'Listas Ley Transparencia'!$H$3:$M$17,6,0))</f>
        <v/>
      </c>
      <c r="AR181" s="305"/>
      <c r="AS181" s="249"/>
      <c r="AT181" s="307"/>
      <c r="AU181" s="307"/>
      <c r="AV181" s="308"/>
      <c r="AW181" s="309"/>
      <c r="AX181" s="310"/>
      <c r="AY181" s="310"/>
      <c r="AZ181" s="311" t="str">
        <f t="shared" si="6"/>
        <v>No</v>
      </c>
    </row>
    <row r="182" spans="1:52" ht="93" customHeight="1">
      <c r="A182" s="241">
        <v>180</v>
      </c>
      <c r="B182" s="242"/>
      <c r="C182" s="242"/>
      <c r="D182" s="242"/>
      <c r="E182" s="243"/>
      <c r="F182" s="242"/>
      <c r="G182" s="242"/>
      <c r="H182" s="242"/>
      <c r="I182" s="253"/>
      <c r="J182" s="253"/>
      <c r="K182" s="245"/>
      <c r="L182" s="246"/>
      <c r="M182" s="317"/>
      <c r="N182" s="302"/>
      <c r="O182" s="291">
        <f>IFERROR(VLOOKUP(N182,'Listas Generales'!$B$25:$C$29,2,0),0)</f>
        <v>0</v>
      </c>
      <c r="P182" s="302"/>
      <c r="Q182" s="291">
        <f>IFERROR(VLOOKUP(P182,'Listas Generales'!$B$32:$C$36,2,0),0)</f>
        <v>0</v>
      </c>
      <c r="R182" s="302"/>
      <c r="S182" s="291">
        <f>IFERROR(VLOOKUP(R182,'Listas Generales'!$B$40:$C$44,2,0),0)</f>
        <v>0</v>
      </c>
      <c r="T182" s="303">
        <f t="shared" si="5"/>
        <v>0</v>
      </c>
      <c r="U182" s="302" t="str">
        <f>IFERROR(VLOOKUP(T182,'Listas Generales'!$B$4:$C$7,2,0),"-")</f>
        <v>Sin clasificar</v>
      </c>
      <c r="V182" s="247"/>
      <c r="W182" s="305"/>
      <c r="X182" s="307"/>
      <c r="Y182" s="307"/>
      <c r="Z182" s="307"/>
      <c r="AA182" s="307"/>
      <c r="AB182" s="319"/>
      <c r="AC182" s="318"/>
      <c r="AD182" s="292"/>
      <c r="AE182" s="292"/>
      <c r="AF182" s="292"/>
      <c r="AG182" s="292"/>
      <c r="AH182" s="304"/>
      <c r="AI182" s="276"/>
      <c r="AJ182" s="304"/>
      <c r="AK182" s="276"/>
      <c r="AL182" s="292"/>
      <c r="AM182" s="250"/>
      <c r="AN182" s="295" t="str">
        <f>IF(ISERROR(VLOOKUP(AL182,'Listas Ley Transparencia'!$H$3:$M$17,2,0)),"",VLOOKUP(AL182,'Listas Ley Transparencia'!$H$3:$M$17,2,0))</f>
        <v/>
      </c>
      <c r="AO182" s="296" t="str">
        <f>IF(ISERROR(VLOOKUP(AL182,'Listas Ley Transparencia'!$H$3:$M$17,3,0)),"",VLOOKUP(AL182,'Listas Ley Transparencia'!$H$3:$M$17,3,0))</f>
        <v/>
      </c>
      <c r="AP182" s="296" t="str">
        <f>IF(ISERROR(VLOOKUP(AL182,'Listas Ley Transparencia'!$H$3:$M$17,4,0)),"",VLOOKUP(AL182,'Listas Ley Transparencia'!$H$3:$M$17,4,0))</f>
        <v/>
      </c>
      <c r="AQ182" s="297" t="str">
        <f>IF(ISERROR(VLOOKUP(AL182,'Listas Ley Transparencia'!$H$3:$M$17,6,0)),"",VLOOKUP(AL182,'Listas Ley Transparencia'!$H$3:$M$17,6,0))</f>
        <v/>
      </c>
      <c r="AR182" s="305"/>
      <c r="AS182" s="249"/>
      <c r="AT182" s="307"/>
      <c r="AU182" s="307"/>
      <c r="AV182" s="308"/>
      <c r="AW182" s="309"/>
      <c r="AX182" s="310"/>
      <c r="AY182" s="310"/>
      <c r="AZ182" s="311" t="str">
        <f t="shared" si="6"/>
        <v>No</v>
      </c>
    </row>
    <row r="183" spans="1:52" ht="93" customHeight="1">
      <c r="A183" s="241">
        <v>181</v>
      </c>
      <c r="B183" s="242"/>
      <c r="C183" s="242"/>
      <c r="D183" s="242"/>
      <c r="E183" s="243"/>
      <c r="F183" s="242"/>
      <c r="G183" s="242"/>
      <c r="H183" s="242"/>
      <c r="I183" s="253"/>
      <c r="J183" s="253"/>
      <c r="K183" s="245"/>
      <c r="L183" s="246"/>
      <c r="M183" s="317"/>
      <c r="N183" s="302"/>
      <c r="O183" s="291">
        <f>IFERROR(VLOOKUP(N183,'Listas Generales'!$B$25:$C$29,2,0),0)</f>
        <v>0</v>
      </c>
      <c r="P183" s="302"/>
      <c r="Q183" s="291">
        <f>IFERROR(VLOOKUP(P183,'Listas Generales'!$B$32:$C$36,2,0),0)</f>
        <v>0</v>
      </c>
      <c r="R183" s="302"/>
      <c r="S183" s="291">
        <f>IFERROR(VLOOKUP(R183,'Listas Generales'!$B$40:$C$44,2,0),0)</f>
        <v>0</v>
      </c>
      <c r="T183" s="303">
        <f t="shared" si="5"/>
        <v>0</v>
      </c>
      <c r="U183" s="302" t="str">
        <f>IFERROR(VLOOKUP(T183,'Listas Generales'!$B$4:$C$7,2,0),"-")</f>
        <v>Sin clasificar</v>
      </c>
      <c r="V183" s="247"/>
      <c r="W183" s="305"/>
      <c r="X183" s="307"/>
      <c r="Y183" s="307"/>
      <c r="Z183" s="307"/>
      <c r="AA183" s="307"/>
      <c r="AB183" s="319"/>
      <c r="AC183" s="318"/>
      <c r="AD183" s="292"/>
      <c r="AE183" s="292"/>
      <c r="AF183" s="292"/>
      <c r="AG183" s="292"/>
      <c r="AH183" s="304"/>
      <c r="AI183" s="276"/>
      <c r="AJ183" s="304"/>
      <c r="AK183" s="276"/>
      <c r="AL183" s="292"/>
      <c r="AM183" s="250"/>
      <c r="AN183" s="295" t="str">
        <f>IF(ISERROR(VLOOKUP(AL183,'Listas Ley Transparencia'!$H$3:$M$17,2,0)),"",VLOOKUP(AL183,'Listas Ley Transparencia'!$H$3:$M$17,2,0))</f>
        <v/>
      </c>
      <c r="AO183" s="296" t="str">
        <f>IF(ISERROR(VLOOKUP(AL183,'Listas Ley Transparencia'!$H$3:$M$17,3,0)),"",VLOOKUP(AL183,'Listas Ley Transparencia'!$H$3:$M$17,3,0))</f>
        <v/>
      </c>
      <c r="AP183" s="296" t="str">
        <f>IF(ISERROR(VLOOKUP(AL183,'Listas Ley Transparencia'!$H$3:$M$17,4,0)),"",VLOOKUP(AL183,'Listas Ley Transparencia'!$H$3:$M$17,4,0))</f>
        <v/>
      </c>
      <c r="AQ183" s="297" t="str">
        <f>IF(ISERROR(VLOOKUP(AL183,'Listas Ley Transparencia'!$H$3:$M$17,6,0)),"",VLOOKUP(AL183,'Listas Ley Transparencia'!$H$3:$M$17,6,0))</f>
        <v/>
      </c>
      <c r="AR183" s="305"/>
      <c r="AS183" s="249"/>
      <c r="AT183" s="307"/>
      <c r="AU183" s="307"/>
      <c r="AV183" s="308"/>
      <c r="AW183" s="309"/>
      <c r="AX183" s="310"/>
      <c r="AY183" s="310"/>
      <c r="AZ183" s="311" t="str">
        <f t="shared" si="6"/>
        <v>No</v>
      </c>
    </row>
    <row r="184" spans="1:52" ht="93" customHeight="1">
      <c r="A184" s="241">
        <v>182</v>
      </c>
      <c r="B184" s="242"/>
      <c r="C184" s="242"/>
      <c r="D184" s="242"/>
      <c r="E184" s="243"/>
      <c r="F184" s="242"/>
      <c r="G184" s="242"/>
      <c r="H184" s="242"/>
      <c r="I184" s="253"/>
      <c r="J184" s="253"/>
      <c r="K184" s="245"/>
      <c r="L184" s="246"/>
      <c r="M184" s="317"/>
      <c r="N184" s="302"/>
      <c r="O184" s="291">
        <f>IFERROR(VLOOKUP(N184,'Listas Generales'!$B$25:$C$29,2,0),0)</f>
        <v>0</v>
      </c>
      <c r="P184" s="302"/>
      <c r="Q184" s="291">
        <f>IFERROR(VLOOKUP(P184,'Listas Generales'!$B$32:$C$36,2,0),0)</f>
        <v>0</v>
      </c>
      <c r="R184" s="302"/>
      <c r="S184" s="291">
        <f>IFERROR(VLOOKUP(R184,'Listas Generales'!$B$40:$C$44,2,0),0)</f>
        <v>0</v>
      </c>
      <c r="T184" s="303">
        <f t="shared" si="5"/>
        <v>0</v>
      </c>
      <c r="U184" s="302" t="str">
        <f>IFERROR(VLOOKUP(T184,'Listas Generales'!$B$4:$C$7,2,0),"-")</f>
        <v>Sin clasificar</v>
      </c>
      <c r="V184" s="247"/>
      <c r="W184" s="305"/>
      <c r="X184" s="307"/>
      <c r="Y184" s="307"/>
      <c r="Z184" s="307"/>
      <c r="AA184" s="307"/>
      <c r="AB184" s="319"/>
      <c r="AC184" s="318"/>
      <c r="AD184" s="292"/>
      <c r="AE184" s="292"/>
      <c r="AF184" s="292"/>
      <c r="AG184" s="292"/>
      <c r="AH184" s="304"/>
      <c r="AI184" s="276"/>
      <c r="AJ184" s="304"/>
      <c r="AK184" s="276"/>
      <c r="AL184" s="292"/>
      <c r="AM184" s="250"/>
      <c r="AN184" s="295" t="str">
        <f>IF(ISERROR(VLOOKUP(AL184,'Listas Ley Transparencia'!$H$3:$M$17,2,0)),"",VLOOKUP(AL184,'Listas Ley Transparencia'!$H$3:$M$17,2,0))</f>
        <v/>
      </c>
      <c r="AO184" s="296" t="str">
        <f>IF(ISERROR(VLOOKUP(AL184,'Listas Ley Transparencia'!$H$3:$M$17,3,0)),"",VLOOKUP(AL184,'Listas Ley Transparencia'!$H$3:$M$17,3,0))</f>
        <v/>
      </c>
      <c r="AP184" s="296" t="str">
        <f>IF(ISERROR(VLOOKUP(AL184,'Listas Ley Transparencia'!$H$3:$M$17,4,0)),"",VLOOKUP(AL184,'Listas Ley Transparencia'!$H$3:$M$17,4,0))</f>
        <v/>
      </c>
      <c r="AQ184" s="297" t="str">
        <f>IF(ISERROR(VLOOKUP(AL184,'Listas Ley Transparencia'!$H$3:$M$17,6,0)),"",VLOOKUP(AL184,'Listas Ley Transparencia'!$H$3:$M$17,6,0))</f>
        <v/>
      </c>
      <c r="AR184" s="305"/>
      <c r="AS184" s="249"/>
      <c r="AT184" s="307"/>
      <c r="AU184" s="307"/>
      <c r="AV184" s="308"/>
      <c r="AW184" s="309"/>
      <c r="AX184" s="310"/>
      <c r="AY184" s="310"/>
      <c r="AZ184" s="311" t="str">
        <f t="shared" si="6"/>
        <v>No</v>
      </c>
    </row>
    <row r="185" spans="1:52" ht="93" customHeight="1">
      <c r="A185" s="241">
        <v>183</v>
      </c>
      <c r="B185" s="242"/>
      <c r="C185" s="242"/>
      <c r="D185" s="242"/>
      <c r="E185" s="243"/>
      <c r="F185" s="242"/>
      <c r="G185" s="242"/>
      <c r="H185" s="242"/>
      <c r="I185" s="253"/>
      <c r="J185" s="253"/>
      <c r="K185" s="245"/>
      <c r="L185" s="246"/>
      <c r="M185" s="317"/>
      <c r="N185" s="302"/>
      <c r="O185" s="291">
        <f>IFERROR(VLOOKUP(N185,'Listas Generales'!$B$25:$C$29,2,0),0)</f>
        <v>0</v>
      </c>
      <c r="P185" s="302"/>
      <c r="Q185" s="291">
        <f>IFERROR(VLOOKUP(P185,'Listas Generales'!$B$32:$C$36,2,0),0)</f>
        <v>0</v>
      </c>
      <c r="R185" s="302"/>
      <c r="S185" s="291">
        <f>IFERROR(VLOOKUP(R185,'Listas Generales'!$B$40:$C$44,2,0),0)</f>
        <v>0</v>
      </c>
      <c r="T185" s="303">
        <f t="shared" si="5"/>
        <v>0</v>
      </c>
      <c r="U185" s="302" t="str">
        <f>IFERROR(VLOOKUP(T185,'Listas Generales'!$B$4:$C$7,2,0),"-")</f>
        <v>Sin clasificar</v>
      </c>
      <c r="V185" s="247"/>
      <c r="W185" s="305"/>
      <c r="X185" s="307"/>
      <c r="Y185" s="307"/>
      <c r="Z185" s="307"/>
      <c r="AA185" s="307"/>
      <c r="AB185" s="319"/>
      <c r="AC185" s="318"/>
      <c r="AD185" s="292"/>
      <c r="AE185" s="292"/>
      <c r="AF185" s="292"/>
      <c r="AG185" s="292"/>
      <c r="AH185" s="304"/>
      <c r="AI185" s="276"/>
      <c r="AJ185" s="304"/>
      <c r="AK185" s="276"/>
      <c r="AL185" s="292"/>
      <c r="AM185" s="250"/>
      <c r="AN185" s="295" t="str">
        <f>IF(ISERROR(VLOOKUP(AL185,'Listas Ley Transparencia'!$H$3:$M$17,2,0)),"",VLOOKUP(AL185,'Listas Ley Transparencia'!$H$3:$M$17,2,0))</f>
        <v/>
      </c>
      <c r="AO185" s="296" t="str">
        <f>IF(ISERROR(VLOOKUP(AL185,'Listas Ley Transparencia'!$H$3:$M$17,3,0)),"",VLOOKUP(AL185,'Listas Ley Transparencia'!$H$3:$M$17,3,0))</f>
        <v/>
      </c>
      <c r="AP185" s="296" t="str">
        <f>IF(ISERROR(VLOOKUP(AL185,'Listas Ley Transparencia'!$H$3:$M$17,4,0)),"",VLOOKUP(AL185,'Listas Ley Transparencia'!$H$3:$M$17,4,0))</f>
        <v/>
      </c>
      <c r="AQ185" s="297" t="str">
        <f>IF(ISERROR(VLOOKUP(AL185,'Listas Ley Transparencia'!$H$3:$M$17,6,0)),"",VLOOKUP(AL185,'Listas Ley Transparencia'!$H$3:$M$17,6,0))</f>
        <v/>
      </c>
      <c r="AR185" s="305"/>
      <c r="AS185" s="249"/>
      <c r="AT185" s="307"/>
      <c r="AU185" s="307"/>
      <c r="AV185" s="308"/>
      <c r="AW185" s="309"/>
      <c r="AX185" s="310"/>
      <c r="AY185" s="310"/>
      <c r="AZ185" s="311" t="str">
        <f t="shared" si="6"/>
        <v>No</v>
      </c>
    </row>
    <row r="186" spans="1:52" ht="93" customHeight="1">
      <c r="A186" s="241">
        <v>184</v>
      </c>
      <c r="B186" s="242"/>
      <c r="C186" s="242"/>
      <c r="D186" s="242"/>
      <c r="E186" s="243"/>
      <c r="F186" s="242"/>
      <c r="G186" s="242"/>
      <c r="H186" s="242"/>
      <c r="I186" s="253"/>
      <c r="J186" s="253"/>
      <c r="K186" s="245"/>
      <c r="L186" s="246"/>
      <c r="M186" s="317"/>
      <c r="N186" s="302"/>
      <c r="O186" s="291">
        <f>IFERROR(VLOOKUP(N186,'Listas Generales'!$B$25:$C$29,2,0),0)</f>
        <v>0</v>
      </c>
      <c r="P186" s="302"/>
      <c r="Q186" s="291">
        <f>IFERROR(VLOOKUP(P186,'Listas Generales'!$B$32:$C$36,2,0),0)</f>
        <v>0</v>
      </c>
      <c r="R186" s="302"/>
      <c r="S186" s="291">
        <f>IFERROR(VLOOKUP(R186,'Listas Generales'!$B$40:$C$44,2,0),0)</f>
        <v>0</v>
      </c>
      <c r="T186" s="303">
        <f t="shared" si="5"/>
        <v>0</v>
      </c>
      <c r="U186" s="302" t="str">
        <f>IFERROR(VLOOKUP(T186,'Listas Generales'!$B$4:$C$7,2,0),"-")</f>
        <v>Sin clasificar</v>
      </c>
      <c r="V186" s="247"/>
      <c r="W186" s="305"/>
      <c r="X186" s="307"/>
      <c r="Y186" s="307"/>
      <c r="Z186" s="307"/>
      <c r="AA186" s="307"/>
      <c r="AB186" s="319"/>
      <c r="AC186" s="318"/>
      <c r="AD186" s="292"/>
      <c r="AE186" s="292"/>
      <c r="AF186" s="292"/>
      <c r="AG186" s="292"/>
      <c r="AH186" s="304"/>
      <c r="AI186" s="276"/>
      <c r="AJ186" s="304"/>
      <c r="AK186" s="276"/>
      <c r="AL186" s="292"/>
      <c r="AM186" s="250"/>
      <c r="AN186" s="295" t="str">
        <f>IF(ISERROR(VLOOKUP(AL186,'Listas Ley Transparencia'!$H$3:$M$17,2,0)),"",VLOOKUP(AL186,'Listas Ley Transparencia'!$H$3:$M$17,2,0))</f>
        <v/>
      </c>
      <c r="AO186" s="296" t="str">
        <f>IF(ISERROR(VLOOKUP(AL186,'Listas Ley Transparencia'!$H$3:$M$17,3,0)),"",VLOOKUP(AL186,'Listas Ley Transparencia'!$H$3:$M$17,3,0))</f>
        <v/>
      </c>
      <c r="AP186" s="296" t="str">
        <f>IF(ISERROR(VLOOKUP(AL186,'Listas Ley Transparencia'!$H$3:$M$17,4,0)),"",VLOOKUP(AL186,'Listas Ley Transparencia'!$H$3:$M$17,4,0))</f>
        <v/>
      </c>
      <c r="AQ186" s="297" t="str">
        <f>IF(ISERROR(VLOOKUP(AL186,'Listas Ley Transparencia'!$H$3:$M$17,6,0)),"",VLOOKUP(AL186,'Listas Ley Transparencia'!$H$3:$M$17,6,0))</f>
        <v/>
      </c>
      <c r="AR186" s="305"/>
      <c r="AS186" s="249"/>
      <c r="AT186" s="307"/>
      <c r="AU186" s="307"/>
      <c r="AV186" s="308"/>
      <c r="AW186" s="309"/>
      <c r="AX186" s="310"/>
      <c r="AY186" s="310"/>
      <c r="AZ186" s="311" t="str">
        <f t="shared" si="6"/>
        <v>No</v>
      </c>
    </row>
    <row r="187" spans="1:52" ht="93" customHeight="1">
      <c r="A187" s="241">
        <v>185</v>
      </c>
      <c r="B187" s="242"/>
      <c r="C187" s="242"/>
      <c r="D187" s="242"/>
      <c r="E187" s="243"/>
      <c r="F187" s="242"/>
      <c r="G187" s="242"/>
      <c r="H187" s="242"/>
      <c r="I187" s="253"/>
      <c r="J187" s="253"/>
      <c r="K187" s="245"/>
      <c r="L187" s="246"/>
      <c r="M187" s="317"/>
      <c r="N187" s="302"/>
      <c r="O187" s="291">
        <f>IFERROR(VLOOKUP(N187,'Listas Generales'!$B$25:$C$29,2,0),0)</f>
        <v>0</v>
      </c>
      <c r="P187" s="302"/>
      <c r="Q187" s="291">
        <f>IFERROR(VLOOKUP(P187,'Listas Generales'!$B$32:$C$36,2,0),0)</f>
        <v>0</v>
      </c>
      <c r="R187" s="302"/>
      <c r="S187" s="291">
        <f>IFERROR(VLOOKUP(R187,'Listas Generales'!$B$40:$C$44,2,0),0)</f>
        <v>0</v>
      </c>
      <c r="T187" s="303">
        <f t="shared" si="5"/>
        <v>0</v>
      </c>
      <c r="U187" s="302" t="str">
        <f>IFERROR(VLOOKUP(T187,'Listas Generales'!$B$4:$C$7,2,0),"-")</f>
        <v>Sin clasificar</v>
      </c>
      <c r="V187" s="247"/>
      <c r="W187" s="305"/>
      <c r="X187" s="307"/>
      <c r="Y187" s="307"/>
      <c r="Z187" s="307"/>
      <c r="AA187" s="307"/>
      <c r="AB187" s="319"/>
      <c r="AC187" s="318"/>
      <c r="AD187" s="292"/>
      <c r="AE187" s="292"/>
      <c r="AF187" s="292"/>
      <c r="AG187" s="292"/>
      <c r="AH187" s="304"/>
      <c r="AI187" s="276"/>
      <c r="AJ187" s="304"/>
      <c r="AK187" s="276"/>
      <c r="AL187" s="292"/>
      <c r="AM187" s="250"/>
      <c r="AN187" s="295" t="str">
        <f>IF(ISERROR(VLOOKUP(AL187,'Listas Ley Transparencia'!$H$3:$M$17,2,0)),"",VLOOKUP(AL187,'Listas Ley Transparencia'!$H$3:$M$17,2,0))</f>
        <v/>
      </c>
      <c r="AO187" s="296" t="str">
        <f>IF(ISERROR(VLOOKUP(AL187,'Listas Ley Transparencia'!$H$3:$M$17,3,0)),"",VLOOKUP(AL187,'Listas Ley Transparencia'!$H$3:$M$17,3,0))</f>
        <v/>
      </c>
      <c r="AP187" s="296" t="str">
        <f>IF(ISERROR(VLOOKUP(AL187,'Listas Ley Transparencia'!$H$3:$M$17,4,0)),"",VLOOKUP(AL187,'Listas Ley Transparencia'!$H$3:$M$17,4,0))</f>
        <v/>
      </c>
      <c r="AQ187" s="297" t="str">
        <f>IF(ISERROR(VLOOKUP(AL187,'Listas Ley Transparencia'!$H$3:$M$17,6,0)),"",VLOOKUP(AL187,'Listas Ley Transparencia'!$H$3:$M$17,6,0))</f>
        <v/>
      </c>
      <c r="AR187" s="305"/>
      <c r="AS187" s="249"/>
      <c r="AT187" s="307"/>
      <c r="AU187" s="307"/>
      <c r="AV187" s="308"/>
      <c r="AW187" s="309"/>
      <c r="AX187" s="310"/>
      <c r="AY187" s="310"/>
      <c r="AZ187" s="311" t="str">
        <f t="shared" si="6"/>
        <v>No</v>
      </c>
    </row>
    <row r="188" spans="1:52" ht="93" customHeight="1">
      <c r="A188" s="241">
        <v>186</v>
      </c>
      <c r="B188" s="242"/>
      <c r="C188" s="242"/>
      <c r="D188" s="242"/>
      <c r="E188" s="243"/>
      <c r="F188" s="242"/>
      <c r="G188" s="242"/>
      <c r="H188" s="242"/>
      <c r="I188" s="253"/>
      <c r="J188" s="253"/>
      <c r="K188" s="245"/>
      <c r="L188" s="246"/>
      <c r="M188" s="317"/>
      <c r="N188" s="302"/>
      <c r="O188" s="291">
        <f>IFERROR(VLOOKUP(N188,'Listas Generales'!$B$25:$C$29,2,0),0)</f>
        <v>0</v>
      </c>
      <c r="P188" s="302"/>
      <c r="Q188" s="291">
        <f>IFERROR(VLOOKUP(P188,'Listas Generales'!$B$32:$C$36,2,0),0)</f>
        <v>0</v>
      </c>
      <c r="R188" s="302"/>
      <c r="S188" s="291">
        <f>IFERROR(VLOOKUP(R188,'Listas Generales'!$B$40:$C$44,2,0),0)</f>
        <v>0</v>
      </c>
      <c r="T188" s="303">
        <f t="shared" si="5"/>
        <v>0</v>
      </c>
      <c r="U188" s="302" t="str">
        <f>IFERROR(VLOOKUP(T188,'Listas Generales'!$B$4:$C$7,2,0),"-")</f>
        <v>Sin clasificar</v>
      </c>
      <c r="V188" s="247"/>
      <c r="W188" s="305"/>
      <c r="X188" s="307"/>
      <c r="Y188" s="307"/>
      <c r="Z188" s="307"/>
      <c r="AA188" s="307"/>
      <c r="AB188" s="319"/>
      <c r="AC188" s="318"/>
      <c r="AD188" s="292"/>
      <c r="AE188" s="292"/>
      <c r="AF188" s="292"/>
      <c r="AG188" s="292"/>
      <c r="AH188" s="304"/>
      <c r="AI188" s="276"/>
      <c r="AJ188" s="304"/>
      <c r="AK188" s="276"/>
      <c r="AL188" s="292"/>
      <c r="AM188" s="250"/>
      <c r="AN188" s="295" t="str">
        <f>IF(ISERROR(VLOOKUP(AL188,'Listas Ley Transparencia'!$H$3:$M$17,2,0)),"",VLOOKUP(AL188,'Listas Ley Transparencia'!$H$3:$M$17,2,0))</f>
        <v/>
      </c>
      <c r="AO188" s="296" t="str">
        <f>IF(ISERROR(VLOOKUP(AL188,'Listas Ley Transparencia'!$H$3:$M$17,3,0)),"",VLOOKUP(AL188,'Listas Ley Transparencia'!$H$3:$M$17,3,0))</f>
        <v/>
      </c>
      <c r="AP188" s="296" t="str">
        <f>IF(ISERROR(VLOOKUP(AL188,'Listas Ley Transparencia'!$H$3:$M$17,4,0)),"",VLOOKUP(AL188,'Listas Ley Transparencia'!$H$3:$M$17,4,0))</f>
        <v/>
      </c>
      <c r="AQ188" s="297" t="str">
        <f>IF(ISERROR(VLOOKUP(AL188,'Listas Ley Transparencia'!$H$3:$M$17,6,0)),"",VLOOKUP(AL188,'Listas Ley Transparencia'!$H$3:$M$17,6,0))</f>
        <v/>
      </c>
      <c r="AR188" s="305"/>
      <c r="AS188" s="249"/>
      <c r="AT188" s="307"/>
      <c r="AU188" s="307"/>
      <c r="AV188" s="308"/>
      <c r="AW188" s="309"/>
      <c r="AX188" s="310"/>
      <c r="AY188" s="310"/>
      <c r="AZ188" s="311" t="str">
        <f t="shared" si="6"/>
        <v>No</v>
      </c>
    </row>
    <row r="189" spans="1:52" ht="93" customHeight="1">
      <c r="A189" s="241">
        <v>187</v>
      </c>
      <c r="B189" s="242"/>
      <c r="C189" s="242"/>
      <c r="D189" s="242"/>
      <c r="E189" s="243"/>
      <c r="F189" s="242"/>
      <c r="G189" s="242"/>
      <c r="H189" s="242"/>
      <c r="I189" s="253"/>
      <c r="J189" s="253"/>
      <c r="K189" s="245"/>
      <c r="L189" s="246"/>
      <c r="M189" s="317"/>
      <c r="N189" s="302"/>
      <c r="O189" s="291">
        <f>IFERROR(VLOOKUP(N189,'Listas Generales'!$B$25:$C$29,2,0),0)</f>
        <v>0</v>
      </c>
      <c r="P189" s="302"/>
      <c r="Q189" s="291">
        <f>IFERROR(VLOOKUP(P189,'Listas Generales'!$B$32:$C$36,2,0),0)</f>
        <v>0</v>
      </c>
      <c r="R189" s="302"/>
      <c r="S189" s="291">
        <f>IFERROR(VLOOKUP(R189,'Listas Generales'!$B$40:$C$44,2,0),0)</f>
        <v>0</v>
      </c>
      <c r="T189" s="303">
        <f t="shared" si="5"/>
        <v>0</v>
      </c>
      <c r="U189" s="302" t="str">
        <f>IFERROR(VLOOKUP(T189,'Listas Generales'!$B$4:$C$7,2,0),"-")</f>
        <v>Sin clasificar</v>
      </c>
      <c r="V189" s="247"/>
      <c r="W189" s="305"/>
      <c r="X189" s="307"/>
      <c r="Y189" s="307"/>
      <c r="Z189" s="307"/>
      <c r="AA189" s="307"/>
      <c r="AB189" s="319"/>
      <c r="AC189" s="318"/>
      <c r="AD189" s="292"/>
      <c r="AE189" s="292"/>
      <c r="AF189" s="292"/>
      <c r="AG189" s="292"/>
      <c r="AH189" s="304"/>
      <c r="AI189" s="276"/>
      <c r="AJ189" s="304"/>
      <c r="AK189" s="276"/>
      <c r="AL189" s="292"/>
      <c r="AM189" s="250"/>
      <c r="AN189" s="295" t="str">
        <f>IF(ISERROR(VLOOKUP(AL189,'Listas Ley Transparencia'!$H$3:$M$17,2,0)),"",VLOOKUP(AL189,'Listas Ley Transparencia'!$H$3:$M$17,2,0))</f>
        <v/>
      </c>
      <c r="AO189" s="296" t="str">
        <f>IF(ISERROR(VLOOKUP(AL189,'Listas Ley Transparencia'!$H$3:$M$17,3,0)),"",VLOOKUP(AL189,'Listas Ley Transparencia'!$H$3:$M$17,3,0))</f>
        <v/>
      </c>
      <c r="AP189" s="296" t="str">
        <f>IF(ISERROR(VLOOKUP(AL189,'Listas Ley Transparencia'!$H$3:$M$17,4,0)),"",VLOOKUP(AL189,'Listas Ley Transparencia'!$H$3:$M$17,4,0))</f>
        <v/>
      </c>
      <c r="AQ189" s="297" t="str">
        <f>IF(ISERROR(VLOOKUP(AL189,'Listas Ley Transparencia'!$H$3:$M$17,6,0)),"",VLOOKUP(AL189,'Listas Ley Transparencia'!$H$3:$M$17,6,0))</f>
        <v/>
      </c>
      <c r="AR189" s="305"/>
      <c r="AS189" s="249"/>
      <c r="AT189" s="307"/>
      <c r="AU189" s="307"/>
      <c r="AV189" s="308"/>
      <c r="AW189" s="309"/>
      <c r="AX189" s="310"/>
      <c r="AY189" s="310"/>
      <c r="AZ189" s="311" t="str">
        <f t="shared" si="6"/>
        <v>No</v>
      </c>
    </row>
    <row r="190" spans="1:52" ht="93" customHeight="1">
      <c r="A190" s="241">
        <v>188</v>
      </c>
      <c r="B190" s="242"/>
      <c r="C190" s="242"/>
      <c r="D190" s="242"/>
      <c r="E190" s="243"/>
      <c r="F190" s="242"/>
      <c r="G190" s="242"/>
      <c r="H190" s="242"/>
      <c r="I190" s="253"/>
      <c r="J190" s="253"/>
      <c r="K190" s="245"/>
      <c r="L190" s="246"/>
      <c r="M190" s="317"/>
      <c r="N190" s="302"/>
      <c r="O190" s="291">
        <f>IFERROR(VLOOKUP(N190,'Listas Generales'!$B$25:$C$29,2,0),0)</f>
        <v>0</v>
      </c>
      <c r="P190" s="302"/>
      <c r="Q190" s="291">
        <f>IFERROR(VLOOKUP(P190,'Listas Generales'!$B$32:$C$36,2,0),0)</f>
        <v>0</v>
      </c>
      <c r="R190" s="302"/>
      <c r="S190" s="291">
        <f>IFERROR(VLOOKUP(R190,'Listas Generales'!$B$40:$C$44,2,0),0)</f>
        <v>0</v>
      </c>
      <c r="T190" s="303">
        <f t="shared" si="5"/>
        <v>0</v>
      </c>
      <c r="U190" s="302" t="str">
        <f>IFERROR(VLOOKUP(T190,'Listas Generales'!$B$4:$C$7,2,0),"-")</f>
        <v>Sin clasificar</v>
      </c>
      <c r="V190" s="247"/>
      <c r="W190" s="305"/>
      <c r="X190" s="307"/>
      <c r="Y190" s="307"/>
      <c r="Z190" s="307"/>
      <c r="AA190" s="307"/>
      <c r="AB190" s="319"/>
      <c r="AC190" s="318"/>
      <c r="AD190" s="292"/>
      <c r="AE190" s="292"/>
      <c r="AF190" s="292"/>
      <c r="AG190" s="292"/>
      <c r="AH190" s="304"/>
      <c r="AI190" s="276"/>
      <c r="AJ190" s="304"/>
      <c r="AK190" s="276"/>
      <c r="AL190" s="292"/>
      <c r="AM190" s="250"/>
      <c r="AN190" s="295" t="str">
        <f>IF(ISERROR(VLOOKUP(AL190,'Listas Ley Transparencia'!$H$3:$M$17,2,0)),"",VLOOKUP(AL190,'Listas Ley Transparencia'!$H$3:$M$17,2,0))</f>
        <v/>
      </c>
      <c r="AO190" s="296" t="str">
        <f>IF(ISERROR(VLOOKUP(AL190,'Listas Ley Transparencia'!$H$3:$M$17,3,0)),"",VLOOKUP(AL190,'Listas Ley Transparencia'!$H$3:$M$17,3,0))</f>
        <v/>
      </c>
      <c r="AP190" s="296" t="str">
        <f>IF(ISERROR(VLOOKUP(AL190,'Listas Ley Transparencia'!$H$3:$M$17,4,0)),"",VLOOKUP(AL190,'Listas Ley Transparencia'!$H$3:$M$17,4,0))</f>
        <v/>
      </c>
      <c r="AQ190" s="297" t="str">
        <f>IF(ISERROR(VLOOKUP(AL190,'Listas Ley Transparencia'!$H$3:$M$17,6,0)),"",VLOOKUP(AL190,'Listas Ley Transparencia'!$H$3:$M$17,6,0))</f>
        <v/>
      </c>
      <c r="AR190" s="305"/>
      <c r="AS190" s="249"/>
      <c r="AT190" s="307"/>
      <c r="AU190" s="307"/>
      <c r="AV190" s="308"/>
      <c r="AW190" s="309"/>
      <c r="AX190" s="310"/>
      <c r="AY190" s="310"/>
      <c r="AZ190" s="311" t="str">
        <f t="shared" si="6"/>
        <v>No</v>
      </c>
    </row>
    <row r="191" spans="1:52" ht="93" customHeight="1">
      <c r="A191" s="241">
        <v>189</v>
      </c>
      <c r="B191" s="242"/>
      <c r="C191" s="242"/>
      <c r="D191" s="242"/>
      <c r="E191" s="243"/>
      <c r="F191" s="242"/>
      <c r="G191" s="242"/>
      <c r="H191" s="242"/>
      <c r="I191" s="253"/>
      <c r="J191" s="253"/>
      <c r="K191" s="245"/>
      <c r="L191" s="246"/>
      <c r="M191" s="317"/>
      <c r="N191" s="302"/>
      <c r="O191" s="291">
        <f>IFERROR(VLOOKUP(N191,'Listas Generales'!$B$25:$C$29,2,0),0)</f>
        <v>0</v>
      </c>
      <c r="P191" s="302"/>
      <c r="Q191" s="291">
        <f>IFERROR(VLOOKUP(P191,'Listas Generales'!$B$32:$C$36,2,0),0)</f>
        <v>0</v>
      </c>
      <c r="R191" s="302"/>
      <c r="S191" s="291">
        <f>IFERROR(VLOOKUP(R191,'Listas Generales'!$B$40:$C$44,2,0),0)</f>
        <v>0</v>
      </c>
      <c r="T191" s="303">
        <f t="shared" si="5"/>
        <v>0</v>
      </c>
      <c r="U191" s="302" t="str">
        <f>IFERROR(VLOOKUP(T191,'Listas Generales'!$B$4:$C$7,2,0),"-")</f>
        <v>Sin clasificar</v>
      </c>
      <c r="V191" s="247"/>
      <c r="W191" s="305"/>
      <c r="X191" s="307"/>
      <c r="Y191" s="307"/>
      <c r="Z191" s="307"/>
      <c r="AA191" s="307"/>
      <c r="AB191" s="319"/>
      <c r="AC191" s="318"/>
      <c r="AD191" s="292"/>
      <c r="AE191" s="292"/>
      <c r="AF191" s="292"/>
      <c r="AG191" s="292"/>
      <c r="AH191" s="304"/>
      <c r="AI191" s="276"/>
      <c r="AJ191" s="304"/>
      <c r="AK191" s="276"/>
      <c r="AL191" s="292"/>
      <c r="AM191" s="250"/>
      <c r="AN191" s="295" t="str">
        <f>IF(ISERROR(VLOOKUP(AL191,'Listas Ley Transparencia'!$H$3:$M$17,2,0)),"",VLOOKUP(AL191,'Listas Ley Transparencia'!$H$3:$M$17,2,0))</f>
        <v/>
      </c>
      <c r="AO191" s="296" t="str">
        <f>IF(ISERROR(VLOOKUP(AL191,'Listas Ley Transparencia'!$H$3:$M$17,3,0)),"",VLOOKUP(AL191,'Listas Ley Transparencia'!$H$3:$M$17,3,0))</f>
        <v/>
      </c>
      <c r="AP191" s="296" t="str">
        <f>IF(ISERROR(VLOOKUP(AL191,'Listas Ley Transparencia'!$H$3:$M$17,4,0)),"",VLOOKUP(AL191,'Listas Ley Transparencia'!$H$3:$M$17,4,0))</f>
        <v/>
      </c>
      <c r="AQ191" s="297" t="str">
        <f>IF(ISERROR(VLOOKUP(AL191,'Listas Ley Transparencia'!$H$3:$M$17,6,0)),"",VLOOKUP(AL191,'Listas Ley Transparencia'!$H$3:$M$17,6,0))</f>
        <v/>
      </c>
      <c r="AR191" s="305"/>
      <c r="AS191" s="249"/>
      <c r="AT191" s="307"/>
      <c r="AU191" s="307"/>
      <c r="AV191" s="308"/>
      <c r="AW191" s="309"/>
      <c r="AX191" s="310"/>
      <c r="AY191" s="310"/>
      <c r="AZ191" s="311" t="str">
        <f t="shared" si="6"/>
        <v>No</v>
      </c>
    </row>
    <row r="192" spans="1:52" ht="93" customHeight="1">
      <c r="A192" s="241">
        <v>190</v>
      </c>
      <c r="B192" s="242"/>
      <c r="C192" s="242"/>
      <c r="D192" s="242"/>
      <c r="E192" s="243"/>
      <c r="F192" s="242"/>
      <c r="G192" s="242"/>
      <c r="H192" s="242"/>
      <c r="I192" s="253"/>
      <c r="J192" s="253"/>
      <c r="K192" s="245"/>
      <c r="L192" s="246"/>
      <c r="M192" s="317"/>
      <c r="N192" s="302"/>
      <c r="O192" s="291">
        <f>IFERROR(VLOOKUP(N192,'Listas Generales'!$B$25:$C$29,2,0),0)</f>
        <v>0</v>
      </c>
      <c r="P192" s="302"/>
      <c r="Q192" s="291">
        <f>IFERROR(VLOOKUP(P192,'Listas Generales'!$B$32:$C$36,2,0),0)</f>
        <v>0</v>
      </c>
      <c r="R192" s="302"/>
      <c r="S192" s="291">
        <f>IFERROR(VLOOKUP(R192,'Listas Generales'!$B$40:$C$44,2,0),0)</f>
        <v>0</v>
      </c>
      <c r="T192" s="303">
        <f t="shared" si="5"/>
        <v>0</v>
      </c>
      <c r="U192" s="302" t="str">
        <f>IFERROR(VLOOKUP(T192,'Listas Generales'!$B$4:$C$7,2,0),"-")</f>
        <v>Sin clasificar</v>
      </c>
      <c r="V192" s="247"/>
      <c r="W192" s="305"/>
      <c r="X192" s="307"/>
      <c r="Y192" s="307"/>
      <c r="Z192" s="307"/>
      <c r="AA192" s="307"/>
      <c r="AB192" s="319"/>
      <c r="AC192" s="318"/>
      <c r="AD192" s="292"/>
      <c r="AE192" s="292"/>
      <c r="AF192" s="292"/>
      <c r="AG192" s="292"/>
      <c r="AH192" s="304"/>
      <c r="AI192" s="276"/>
      <c r="AJ192" s="304"/>
      <c r="AK192" s="276"/>
      <c r="AL192" s="292"/>
      <c r="AM192" s="250"/>
      <c r="AN192" s="295" t="str">
        <f>IF(ISERROR(VLOOKUP(AL192,'Listas Ley Transparencia'!$H$3:$M$17,2,0)),"",VLOOKUP(AL192,'Listas Ley Transparencia'!$H$3:$M$17,2,0))</f>
        <v/>
      </c>
      <c r="AO192" s="296" t="str">
        <f>IF(ISERROR(VLOOKUP(AL192,'Listas Ley Transparencia'!$H$3:$M$17,3,0)),"",VLOOKUP(AL192,'Listas Ley Transparencia'!$H$3:$M$17,3,0))</f>
        <v/>
      </c>
      <c r="AP192" s="296" t="str">
        <f>IF(ISERROR(VLOOKUP(AL192,'Listas Ley Transparencia'!$H$3:$M$17,4,0)),"",VLOOKUP(AL192,'Listas Ley Transparencia'!$H$3:$M$17,4,0))</f>
        <v/>
      </c>
      <c r="AQ192" s="297" t="str">
        <f>IF(ISERROR(VLOOKUP(AL192,'Listas Ley Transparencia'!$H$3:$M$17,6,0)),"",VLOOKUP(AL192,'Listas Ley Transparencia'!$H$3:$M$17,6,0))</f>
        <v/>
      </c>
      <c r="AR192" s="305"/>
      <c r="AS192" s="249"/>
      <c r="AT192" s="307"/>
      <c r="AU192" s="307"/>
      <c r="AV192" s="308"/>
      <c r="AW192" s="309"/>
      <c r="AX192" s="310"/>
      <c r="AY192" s="310"/>
      <c r="AZ192" s="311" t="str">
        <f t="shared" si="6"/>
        <v>No</v>
      </c>
    </row>
    <row r="193" spans="1:52" ht="93" customHeight="1">
      <c r="A193" s="241">
        <v>191</v>
      </c>
      <c r="B193" s="242"/>
      <c r="C193" s="242"/>
      <c r="D193" s="242"/>
      <c r="E193" s="243"/>
      <c r="F193" s="242"/>
      <c r="G193" s="242"/>
      <c r="H193" s="242"/>
      <c r="I193" s="253"/>
      <c r="J193" s="253"/>
      <c r="K193" s="245"/>
      <c r="L193" s="246"/>
      <c r="M193" s="317"/>
      <c r="N193" s="302"/>
      <c r="O193" s="291">
        <f>IFERROR(VLOOKUP(N193,'Listas Generales'!$B$25:$C$29,2,0),0)</f>
        <v>0</v>
      </c>
      <c r="P193" s="302"/>
      <c r="Q193" s="291">
        <f>IFERROR(VLOOKUP(P193,'Listas Generales'!$B$32:$C$36,2,0),0)</f>
        <v>0</v>
      </c>
      <c r="R193" s="302"/>
      <c r="S193" s="291">
        <f>IFERROR(VLOOKUP(R193,'Listas Generales'!$B$40:$C$44,2,0),0)</f>
        <v>0</v>
      </c>
      <c r="T193" s="303">
        <f t="shared" si="5"/>
        <v>0</v>
      </c>
      <c r="U193" s="302" t="str">
        <f>IFERROR(VLOOKUP(T193,'Listas Generales'!$B$4:$C$7,2,0),"-")</f>
        <v>Sin clasificar</v>
      </c>
      <c r="V193" s="247"/>
      <c r="W193" s="305"/>
      <c r="X193" s="307"/>
      <c r="Y193" s="307"/>
      <c r="Z193" s="307"/>
      <c r="AA193" s="307"/>
      <c r="AB193" s="319"/>
      <c r="AC193" s="318"/>
      <c r="AD193" s="292"/>
      <c r="AE193" s="292"/>
      <c r="AF193" s="292"/>
      <c r="AG193" s="292"/>
      <c r="AH193" s="304"/>
      <c r="AI193" s="276"/>
      <c r="AJ193" s="304"/>
      <c r="AK193" s="276"/>
      <c r="AL193" s="292"/>
      <c r="AM193" s="250"/>
      <c r="AN193" s="295" t="str">
        <f>IF(ISERROR(VLOOKUP(AL193,'Listas Ley Transparencia'!$H$3:$M$17,2,0)),"",VLOOKUP(AL193,'Listas Ley Transparencia'!$H$3:$M$17,2,0))</f>
        <v/>
      </c>
      <c r="AO193" s="296" t="str">
        <f>IF(ISERROR(VLOOKUP(AL193,'Listas Ley Transparencia'!$H$3:$M$17,3,0)),"",VLOOKUP(AL193,'Listas Ley Transparencia'!$H$3:$M$17,3,0))</f>
        <v/>
      </c>
      <c r="AP193" s="296" t="str">
        <f>IF(ISERROR(VLOOKUP(AL193,'Listas Ley Transparencia'!$H$3:$M$17,4,0)),"",VLOOKUP(AL193,'Listas Ley Transparencia'!$H$3:$M$17,4,0))</f>
        <v/>
      </c>
      <c r="AQ193" s="297" t="str">
        <f>IF(ISERROR(VLOOKUP(AL193,'Listas Ley Transparencia'!$H$3:$M$17,6,0)),"",VLOOKUP(AL193,'Listas Ley Transparencia'!$H$3:$M$17,6,0))</f>
        <v/>
      </c>
      <c r="AR193" s="305"/>
      <c r="AS193" s="249"/>
      <c r="AT193" s="307"/>
      <c r="AU193" s="307"/>
      <c r="AV193" s="308"/>
      <c r="AW193" s="309"/>
      <c r="AX193" s="310"/>
      <c r="AY193" s="310"/>
      <c r="AZ193" s="311" t="str">
        <f t="shared" si="6"/>
        <v>No</v>
      </c>
    </row>
    <row r="194" spans="1:52" ht="93" customHeight="1">
      <c r="A194" s="241">
        <v>192</v>
      </c>
      <c r="B194" s="242"/>
      <c r="C194" s="242"/>
      <c r="D194" s="242"/>
      <c r="E194" s="243"/>
      <c r="F194" s="242"/>
      <c r="G194" s="242"/>
      <c r="H194" s="242"/>
      <c r="I194" s="253"/>
      <c r="J194" s="253"/>
      <c r="K194" s="245"/>
      <c r="L194" s="246"/>
      <c r="M194" s="317"/>
      <c r="N194" s="302"/>
      <c r="O194" s="291">
        <f>IFERROR(VLOOKUP(N194,'Listas Generales'!$B$25:$C$29,2,0),0)</f>
        <v>0</v>
      </c>
      <c r="P194" s="302"/>
      <c r="Q194" s="291">
        <f>IFERROR(VLOOKUP(P194,'Listas Generales'!$B$32:$C$36,2,0),0)</f>
        <v>0</v>
      </c>
      <c r="R194" s="302"/>
      <c r="S194" s="291">
        <f>IFERROR(VLOOKUP(R194,'Listas Generales'!$B$40:$C$44,2,0),0)</f>
        <v>0</v>
      </c>
      <c r="T194" s="303">
        <f t="shared" si="5"/>
        <v>0</v>
      </c>
      <c r="U194" s="302" t="str">
        <f>IFERROR(VLOOKUP(T194,'Listas Generales'!$B$4:$C$7,2,0),"-")</f>
        <v>Sin clasificar</v>
      </c>
      <c r="V194" s="247"/>
      <c r="W194" s="305"/>
      <c r="X194" s="307"/>
      <c r="Y194" s="307"/>
      <c r="Z194" s="307"/>
      <c r="AA194" s="307"/>
      <c r="AB194" s="319"/>
      <c r="AC194" s="318"/>
      <c r="AD194" s="292"/>
      <c r="AE194" s="292"/>
      <c r="AF194" s="292"/>
      <c r="AG194" s="292"/>
      <c r="AH194" s="304"/>
      <c r="AI194" s="276"/>
      <c r="AJ194" s="304"/>
      <c r="AK194" s="276"/>
      <c r="AL194" s="292"/>
      <c r="AM194" s="250"/>
      <c r="AN194" s="295" t="str">
        <f>IF(ISERROR(VLOOKUP(AL194,'Listas Ley Transparencia'!$H$3:$M$17,2,0)),"",VLOOKUP(AL194,'Listas Ley Transparencia'!$H$3:$M$17,2,0))</f>
        <v/>
      </c>
      <c r="AO194" s="296" t="str">
        <f>IF(ISERROR(VLOOKUP(AL194,'Listas Ley Transparencia'!$H$3:$M$17,3,0)),"",VLOOKUP(AL194,'Listas Ley Transparencia'!$H$3:$M$17,3,0))</f>
        <v/>
      </c>
      <c r="AP194" s="296" t="str">
        <f>IF(ISERROR(VLOOKUP(AL194,'Listas Ley Transparencia'!$H$3:$M$17,4,0)),"",VLOOKUP(AL194,'Listas Ley Transparencia'!$H$3:$M$17,4,0))</f>
        <v/>
      </c>
      <c r="AQ194" s="297" t="str">
        <f>IF(ISERROR(VLOOKUP(AL194,'Listas Ley Transparencia'!$H$3:$M$17,6,0)),"",VLOOKUP(AL194,'Listas Ley Transparencia'!$H$3:$M$17,6,0))</f>
        <v/>
      </c>
      <c r="AR194" s="305"/>
      <c r="AS194" s="249"/>
      <c r="AT194" s="307"/>
      <c r="AU194" s="307"/>
      <c r="AV194" s="308"/>
      <c r="AW194" s="309"/>
      <c r="AX194" s="310"/>
      <c r="AY194" s="310"/>
      <c r="AZ194" s="311" t="str">
        <f t="shared" si="6"/>
        <v>No</v>
      </c>
    </row>
    <row r="195" spans="1:52" ht="93" customHeight="1">
      <c r="A195" s="241">
        <v>193</v>
      </c>
      <c r="B195" s="242"/>
      <c r="C195" s="242"/>
      <c r="D195" s="242"/>
      <c r="E195" s="243"/>
      <c r="F195" s="242"/>
      <c r="G195" s="242"/>
      <c r="H195" s="242"/>
      <c r="I195" s="253"/>
      <c r="J195" s="253"/>
      <c r="K195" s="245"/>
      <c r="L195" s="246"/>
      <c r="M195" s="317"/>
      <c r="N195" s="302"/>
      <c r="O195" s="291">
        <f>IFERROR(VLOOKUP(N195,'Listas Generales'!$B$25:$C$29,2,0),0)</f>
        <v>0</v>
      </c>
      <c r="P195" s="302"/>
      <c r="Q195" s="291">
        <f>IFERROR(VLOOKUP(P195,'Listas Generales'!$B$32:$C$36,2,0),0)</f>
        <v>0</v>
      </c>
      <c r="R195" s="302"/>
      <c r="S195" s="291">
        <f>IFERROR(VLOOKUP(R195,'Listas Generales'!$B$40:$C$44,2,0),0)</f>
        <v>0</v>
      </c>
      <c r="T195" s="303">
        <f t="shared" ref="T195:T258" si="7">IF(OR(O195=0,Q195=0,S195=0),0,IF(AND(O195=1,Q195=1,S195=1),1,(IF(OR(AND(O195=5,Q195=5),AND(Q195=5,S195=5),AND(O195=5,S195=5),AND(O195=5,Q195=5,S195=5)),5,3))))</f>
        <v>0</v>
      </c>
      <c r="U195" s="302" t="str">
        <f>IFERROR(VLOOKUP(T195,'Listas Generales'!$B$4:$C$7,2,0),"-")</f>
        <v>Sin clasificar</v>
      </c>
      <c r="V195" s="247"/>
      <c r="W195" s="305"/>
      <c r="X195" s="307"/>
      <c r="Y195" s="307"/>
      <c r="Z195" s="307"/>
      <c r="AA195" s="307"/>
      <c r="AB195" s="319"/>
      <c r="AC195" s="318"/>
      <c r="AD195" s="292"/>
      <c r="AE195" s="292"/>
      <c r="AF195" s="292"/>
      <c r="AG195" s="292"/>
      <c r="AH195" s="304"/>
      <c r="AI195" s="276"/>
      <c r="AJ195" s="304"/>
      <c r="AK195" s="276"/>
      <c r="AL195" s="292"/>
      <c r="AM195" s="250"/>
      <c r="AN195" s="295" t="str">
        <f>IF(ISERROR(VLOOKUP(AL195,'Listas Ley Transparencia'!$H$3:$M$17,2,0)),"",VLOOKUP(AL195,'Listas Ley Transparencia'!$H$3:$M$17,2,0))</f>
        <v/>
      </c>
      <c r="AO195" s="296" t="str">
        <f>IF(ISERROR(VLOOKUP(AL195,'Listas Ley Transparencia'!$H$3:$M$17,3,0)),"",VLOOKUP(AL195,'Listas Ley Transparencia'!$H$3:$M$17,3,0))</f>
        <v/>
      </c>
      <c r="AP195" s="296" t="str">
        <f>IF(ISERROR(VLOOKUP(AL195,'Listas Ley Transparencia'!$H$3:$M$17,4,0)),"",VLOOKUP(AL195,'Listas Ley Transparencia'!$H$3:$M$17,4,0))</f>
        <v/>
      </c>
      <c r="AQ195" s="297" t="str">
        <f>IF(ISERROR(VLOOKUP(AL195,'Listas Ley Transparencia'!$H$3:$M$17,6,0)),"",VLOOKUP(AL195,'Listas Ley Transparencia'!$H$3:$M$17,6,0))</f>
        <v/>
      </c>
      <c r="AR195" s="305"/>
      <c r="AS195" s="249"/>
      <c r="AT195" s="307"/>
      <c r="AU195" s="307"/>
      <c r="AV195" s="308"/>
      <c r="AW195" s="309"/>
      <c r="AX195" s="310"/>
      <c r="AY195" s="310"/>
      <c r="AZ195" s="311" t="str">
        <f t="shared" ref="AZ195:AZ258" si="8">IF(OR(AW195="Si",AX195="Si",AY195="Si"),"Si","No")</f>
        <v>No</v>
      </c>
    </row>
    <row r="196" spans="1:52" ht="93" customHeight="1">
      <c r="A196" s="241">
        <v>194</v>
      </c>
      <c r="B196" s="242"/>
      <c r="C196" s="242"/>
      <c r="D196" s="242"/>
      <c r="E196" s="243"/>
      <c r="F196" s="242"/>
      <c r="G196" s="242"/>
      <c r="H196" s="242"/>
      <c r="I196" s="253"/>
      <c r="J196" s="253"/>
      <c r="K196" s="245"/>
      <c r="L196" s="246"/>
      <c r="M196" s="317"/>
      <c r="N196" s="302"/>
      <c r="O196" s="291">
        <f>IFERROR(VLOOKUP(N196,'Listas Generales'!$B$25:$C$29,2,0),0)</f>
        <v>0</v>
      </c>
      <c r="P196" s="302"/>
      <c r="Q196" s="291">
        <f>IFERROR(VLOOKUP(P196,'Listas Generales'!$B$32:$C$36,2,0),0)</f>
        <v>0</v>
      </c>
      <c r="R196" s="302"/>
      <c r="S196" s="291">
        <f>IFERROR(VLOOKUP(R196,'Listas Generales'!$B$40:$C$44,2,0),0)</f>
        <v>0</v>
      </c>
      <c r="T196" s="303">
        <f t="shared" si="7"/>
        <v>0</v>
      </c>
      <c r="U196" s="302" t="str">
        <f>IFERROR(VLOOKUP(T196,'Listas Generales'!$B$4:$C$7,2,0),"-")</f>
        <v>Sin clasificar</v>
      </c>
      <c r="V196" s="247"/>
      <c r="W196" s="305"/>
      <c r="X196" s="307"/>
      <c r="Y196" s="307"/>
      <c r="Z196" s="307"/>
      <c r="AA196" s="307"/>
      <c r="AB196" s="319"/>
      <c r="AC196" s="318"/>
      <c r="AD196" s="292"/>
      <c r="AE196" s="292"/>
      <c r="AF196" s="292"/>
      <c r="AG196" s="292"/>
      <c r="AH196" s="304"/>
      <c r="AI196" s="276"/>
      <c r="AJ196" s="304"/>
      <c r="AK196" s="276"/>
      <c r="AL196" s="292"/>
      <c r="AM196" s="250"/>
      <c r="AN196" s="295" t="str">
        <f>IF(ISERROR(VLOOKUP(AL196,'Listas Ley Transparencia'!$H$3:$M$17,2,0)),"",VLOOKUP(AL196,'Listas Ley Transparencia'!$H$3:$M$17,2,0))</f>
        <v/>
      </c>
      <c r="AO196" s="296" t="str">
        <f>IF(ISERROR(VLOOKUP(AL196,'Listas Ley Transparencia'!$H$3:$M$17,3,0)),"",VLOOKUP(AL196,'Listas Ley Transparencia'!$H$3:$M$17,3,0))</f>
        <v/>
      </c>
      <c r="AP196" s="296" t="str">
        <f>IF(ISERROR(VLOOKUP(AL196,'Listas Ley Transparencia'!$H$3:$M$17,4,0)),"",VLOOKUP(AL196,'Listas Ley Transparencia'!$H$3:$M$17,4,0))</f>
        <v/>
      </c>
      <c r="AQ196" s="297" t="str">
        <f>IF(ISERROR(VLOOKUP(AL196,'Listas Ley Transparencia'!$H$3:$M$17,6,0)),"",VLOOKUP(AL196,'Listas Ley Transparencia'!$H$3:$M$17,6,0))</f>
        <v/>
      </c>
      <c r="AR196" s="305"/>
      <c r="AS196" s="249"/>
      <c r="AT196" s="307"/>
      <c r="AU196" s="307"/>
      <c r="AV196" s="308"/>
      <c r="AW196" s="309"/>
      <c r="AX196" s="310"/>
      <c r="AY196" s="310"/>
      <c r="AZ196" s="311" t="str">
        <f t="shared" si="8"/>
        <v>No</v>
      </c>
    </row>
    <row r="197" spans="1:52" ht="93" customHeight="1">
      <c r="A197" s="241">
        <v>195</v>
      </c>
      <c r="B197" s="242"/>
      <c r="C197" s="242"/>
      <c r="D197" s="242"/>
      <c r="E197" s="243"/>
      <c r="F197" s="242"/>
      <c r="G197" s="242"/>
      <c r="H197" s="242"/>
      <c r="I197" s="253"/>
      <c r="J197" s="253"/>
      <c r="K197" s="245"/>
      <c r="L197" s="246"/>
      <c r="M197" s="317"/>
      <c r="N197" s="302"/>
      <c r="O197" s="291">
        <f>IFERROR(VLOOKUP(N197,'Listas Generales'!$B$25:$C$29,2,0),0)</f>
        <v>0</v>
      </c>
      <c r="P197" s="302"/>
      <c r="Q197" s="291">
        <f>IFERROR(VLOOKUP(P197,'Listas Generales'!$B$32:$C$36,2,0),0)</f>
        <v>0</v>
      </c>
      <c r="R197" s="302"/>
      <c r="S197" s="291">
        <f>IFERROR(VLOOKUP(R197,'Listas Generales'!$B$40:$C$44,2,0),0)</f>
        <v>0</v>
      </c>
      <c r="T197" s="303">
        <f t="shared" si="7"/>
        <v>0</v>
      </c>
      <c r="U197" s="302" t="str">
        <f>IFERROR(VLOOKUP(T197,'Listas Generales'!$B$4:$C$7,2,0),"-")</f>
        <v>Sin clasificar</v>
      </c>
      <c r="V197" s="247"/>
      <c r="W197" s="305"/>
      <c r="X197" s="307"/>
      <c r="Y197" s="307"/>
      <c r="Z197" s="307"/>
      <c r="AA197" s="307"/>
      <c r="AB197" s="319"/>
      <c r="AC197" s="318"/>
      <c r="AD197" s="292"/>
      <c r="AE197" s="292"/>
      <c r="AF197" s="292"/>
      <c r="AG197" s="292"/>
      <c r="AH197" s="304"/>
      <c r="AI197" s="276"/>
      <c r="AJ197" s="304"/>
      <c r="AK197" s="276"/>
      <c r="AL197" s="292"/>
      <c r="AM197" s="250"/>
      <c r="AN197" s="295" t="str">
        <f>IF(ISERROR(VLOOKUP(AL197,'Listas Ley Transparencia'!$H$3:$M$17,2,0)),"",VLOOKUP(AL197,'Listas Ley Transparencia'!$H$3:$M$17,2,0))</f>
        <v/>
      </c>
      <c r="AO197" s="296" t="str">
        <f>IF(ISERROR(VLOOKUP(AL197,'Listas Ley Transparencia'!$H$3:$M$17,3,0)),"",VLOOKUP(AL197,'Listas Ley Transparencia'!$H$3:$M$17,3,0))</f>
        <v/>
      </c>
      <c r="AP197" s="296" t="str">
        <f>IF(ISERROR(VLOOKUP(AL197,'Listas Ley Transparencia'!$H$3:$M$17,4,0)),"",VLOOKUP(AL197,'Listas Ley Transparencia'!$H$3:$M$17,4,0))</f>
        <v/>
      </c>
      <c r="AQ197" s="297" t="str">
        <f>IF(ISERROR(VLOOKUP(AL197,'Listas Ley Transparencia'!$H$3:$M$17,6,0)),"",VLOOKUP(AL197,'Listas Ley Transparencia'!$H$3:$M$17,6,0))</f>
        <v/>
      </c>
      <c r="AR197" s="305"/>
      <c r="AS197" s="249"/>
      <c r="AT197" s="307"/>
      <c r="AU197" s="307"/>
      <c r="AV197" s="308"/>
      <c r="AW197" s="309"/>
      <c r="AX197" s="310"/>
      <c r="AY197" s="310"/>
      <c r="AZ197" s="311" t="str">
        <f t="shared" si="8"/>
        <v>No</v>
      </c>
    </row>
    <row r="198" spans="1:52" ht="93" customHeight="1">
      <c r="A198" s="241">
        <v>196</v>
      </c>
      <c r="B198" s="242"/>
      <c r="C198" s="242"/>
      <c r="D198" s="242"/>
      <c r="E198" s="243"/>
      <c r="F198" s="242"/>
      <c r="G198" s="242"/>
      <c r="H198" s="242"/>
      <c r="I198" s="253"/>
      <c r="J198" s="253"/>
      <c r="K198" s="245"/>
      <c r="L198" s="246"/>
      <c r="M198" s="317"/>
      <c r="N198" s="302"/>
      <c r="O198" s="291">
        <f>IFERROR(VLOOKUP(N198,'Listas Generales'!$B$25:$C$29,2,0),0)</f>
        <v>0</v>
      </c>
      <c r="P198" s="302"/>
      <c r="Q198" s="291">
        <f>IFERROR(VLOOKUP(P198,'Listas Generales'!$B$32:$C$36,2,0),0)</f>
        <v>0</v>
      </c>
      <c r="R198" s="302"/>
      <c r="S198" s="291">
        <f>IFERROR(VLOOKUP(R198,'Listas Generales'!$B$40:$C$44,2,0),0)</f>
        <v>0</v>
      </c>
      <c r="T198" s="303">
        <f t="shared" si="7"/>
        <v>0</v>
      </c>
      <c r="U198" s="302" t="str">
        <f>IFERROR(VLOOKUP(T198,'Listas Generales'!$B$4:$C$7,2,0),"-")</f>
        <v>Sin clasificar</v>
      </c>
      <c r="V198" s="247"/>
      <c r="W198" s="305"/>
      <c r="X198" s="307"/>
      <c r="Y198" s="307"/>
      <c r="Z198" s="307"/>
      <c r="AA198" s="307"/>
      <c r="AB198" s="319"/>
      <c r="AC198" s="318"/>
      <c r="AD198" s="292"/>
      <c r="AE198" s="292"/>
      <c r="AF198" s="292"/>
      <c r="AG198" s="292"/>
      <c r="AH198" s="304"/>
      <c r="AI198" s="276"/>
      <c r="AJ198" s="304"/>
      <c r="AK198" s="276"/>
      <c r="AL198" s="292"/>
      <c r="AM198" s="250"/>
      <c r="AN198" s="295" t="str">
        <f>IF(ISERROR(VLOOKUP(AL198,'Listas Ley Transparencia'!$H$3:$M$17,2,0)),"",VLOOKUP(AL198,'Listas Ley Transparencia'!$H$3:$M$17,2,0))</f>
        <v/>
      </c>
      <c r="AO198" s="296" t="str">
        <f>IF(ISERROR(VLOOKUP(AL198,'Listas Ley Transparencia'!$H$3:$M$17,3,0)),"",VLOOKUP(AL198,'Listas Ley Transparencia'!$H$3:$M$17,3,0))</f>
        <v/>
      </c>
      <c r="AP198" s="296" t="str">
        <f>IF(ISERROR(VLOOKUP(AL198,'Listas Ley Transparencia'!$H$3:$M$17,4,0)),"",VLOOKUP(AL198,'Listas Ley Transparencia'!$H$3:$M$17,4,0))</f>
        <v/>
      </c>
      <c r="AQ198" s="297" t="str">
        <f>IF(ISERROR(VLOOKUP(AL198,'Listas Ley Transparencia'!$H$3:$M$17,6,0)),"",VLOOKUP(AL198,'Listas Ley Transparencia'!$H$3:$M$17,6,0))</f>
        <v/>
      </c>
      <c r="AR198" s="305"/>
      <c r="AS198" s="249"/>
      <c r="AT198" s="307"/>
      <c r="AU198" s="307"/>
      <c r="AV198" s="308"/>
      <c r="AW198" s="309"/>
      <c r="AX198" s="310"/>
      <c r="AY198" s="310"/>
      <c r="AZ198" s="311" t="str">
        <f t="shared" si="8"/>
        <v>No</v>
      </c>
    </row>
    <row r="199" spans="1:52" ht="93" customHeight="1">
      <c r="A199" s="241">
        <v>197</v>
      </c>
      <c r="B199" s="242"/>
      <c r="C199" s="242"/>
      <c r="D199" s="242"/>
      <c r="E199" s="243"/>
      <c r="F199" s="242"/>
      <c r="G199" s="242"/>
      <c r="H199" s="242"/>
      <c r="I199" s="253"/>
      <c r="J199" s="253"/>
      <c r="K199" s="245"/>
      <c r="L199" s="246"/>
      <c r="M199" s="317"/>
      <c r="N199" s="302"/>
      <c r="O199" s="291">
        <f>IFERROR(VLOOKUP(N199,'Listas Generales'!$B$25:$C$29,2,0),0)</f>
        <v>0</v>
      </c>
      <c r="P199" s="302"/>
      <c r="Q199" s="291">
        <f>IFERROR(VLOOKUP(P199,'Listas Generales'!$B$32:$C$36,2,0),0)</f>
        <v>0</v>
      </c>
      <c r="R199" s="302"/>
      <c r="S199" s="291">
        <f>IFERROR(VLOOKUP(R199,'Listas Generales'!$B$40:$C$44,2,0),0)</f>
        <v>0</v>
      </c>
      <c r="T199" s="303">
        <f t="shared" si="7"/>
        <v>0</v>
      </c>
      <c r="U199" s="302" t="str">
        <f>IFERROR(VLOOKUP(T199,'Listas Generales'!$B$4:$C$7,2,0),"-")</f>
        <v>Sin clasificar</v>
      </c>
      <c r="V199" s="247"/>
      <c r="W199" s="305"/>
      <c r="X199" s="307"/>
      <c r="Y199" s="307"/>
      <c r="Z199" s="307"/>
      <c r="AA199" s="307"/>
      <c r="AB199" s="319"/>
      <c r="AC199" s="318"/>
      <c r="AD199" s="292"/>
      <c r="AE199" s="292"/>
      <c r="AF199" s="292"/>
      <c r="AG199" s="292"/>
      <c r="AH199" s="304"/>
      <c r="AI199" s="276"/>
      <c r="AJ199" s="304"/>
      <c r="AK199" s="276"/>
      <c r="AL199" s="292"/>
      <c r="AM199" s="250"/>
      <c r="AN199" s="295" t="str">
        <f>IF(ISERROR(VLOOKUP(AL199,'Listas Ley Transparencia'!$H$3:$M$17,2,0)),"",VLOOKUP(AL199,'Listas Ley Transparencia'!$H$3:$M$17,2,0))</f>
        <v/>
      </c>
      <c r="AO199" s="296" t="str">
        <f>IF(ISERROR(VLOOKUP(AL199,'Listas Ley Transparencia'!$H$3:$M$17,3,0)),"",VLOOKUP(AL199,'Listas Ley Transparencia'!$H$3:$M$17,3,0))</f>
        <v/>
      </c>
      <c r="AP199" s="296" t="str">
        <f>IF(ISERROR(VLOOKUP(AL199,'Listas Ley Transparencia'!$H$3:$M$17,4,0)),"",VLOOKUP(AL199,'Listas Ley Transparencia'!$H$3:$M$17,4,0))</f>
        <v/>
      </c>
      <c r="AQ199" s="297" t="str">
        <f>IF(ISERROR(VLOOKUP(AL199,'Listas Ley Transparencia'!$H$3:$M$17,6,0)),"",VLOOKUP(AL199,'Listas Ley Transparencia'!$H$3:$M$17,6,0))</f>
        <v/>
      </c>
      <c r="AR199" s="305"/>
      <c r="AS199" s="249"/>
      <c r="AT199" s="307"/>
      <c r="AU199" s="307"/>
      <c r="AV199" s="308"/>
      <c r="AW199" s="309"/>
      <c r="AX199" s="310"/>
      <c r="AY199" s="310"/>
      <c r="AZ199" s="311" t="str">
        <f t="shared" si="8"/>
        <v>No</v>
      </c>
    </row>
    <row r="200" spans="1:52" ht="93" customHeight="1">
      <c r="A200" s="241">
        <v>198</v>
      </c>
      <c r="B200" s="242"/>
      <c r="C200" s="242"/>
      <c r="D200" s="242"/>
      <c r="E200" s="243"/>
      <c r="F200" s="242"/>
      <c r="G200" s="242"/>
      <c r="H200" s="242"/>
      <c r="I200" s="253"/>
      <c r="J200" s="253"/>
      <c r="K200" s="245"/>
      <c r="L200" s="246"/>
      <c r="M200" s="317"/>
      <c r="N200" s="302"/>
      <c r="O200" s="291">
        <f>IFERROR(VLOOKUP(N200,'Listas Generales'!$B$25:$C$29,2,0),0)</f>
        <v>0</v>
      </c>
      <c r="P200" s="302"/>
      <c r="Q200" s="291">
        <f>IFERROR(VLOOKUP(P200,'Listas Generales'!$B$32:$C$36,2,0),0)</f>
        <v>0</v>
      </c>
      <c r="R200" s="302"/>
      <c r="S200" s="291">
        <f>IFERROR(VLOOKUP(R200,'Listas Generales'!$B$40:$C$44,2,0),0)</f>
        <v>0</v>
      </c>
      <c r="T200" s="303">
        <f t="shared" si="7"/>
        <v>0</v>
      </c>
      <c r="U200" s="302" t="str">
        <f>IFERROR(VLOOKUP(T200,'Listas Generales'!$B$4:$C$7,2,0),"-")</f>
        <v>Sin clasificar</v>
      </c>
      <c r="V200" s="247"/>
      <c r="W200" s="305"/>
      <c r="X200" s="307"/>
      <c r="Y200" s="307"/>
      <c r="Z200" s="307"/>
      <c r="AA200" s="307"/>
      <c r="AB200" s="319"/>
      <c r="AC200" s="318"/>
      <c r="AD200" s="292"/>
      <c r="AE200" s="292"/>
      <c r="AF200" s="292"/>
      <c r="AG200" s="292"/>
      <c r="AH200" s="304"/>
      <c r="AI200" s="276"/>
      <c r="AJ200" s="304"/>
      <c r="AK200" s="276"/>
      <c r="AL200" s="292"/>
      <c r="AM200" s="250"/>
      <c r="AN200" s="295" t="str">
        <f>IF(ISERROR(VLOOKUP(AL200,'Listas Ley Transparencia'!$H$3:$M$17,2,0)),"",VLOOKUP(AL200,'Listas Ley Transparencia'!$H$3:$M$17,2,0))</f>
        <v/>
      </c>
      <c r="AO200" s="296" t="str">
        <f>IF(ISERROR(VLOOKUP(AL200,'Listas Ley Transparencia'!$H$3:$M$17,3,0)),"",VLOOKUP(AL200,'Listas Ley Transparencia'!$H$3:$M$17,3,0))</f>
        <v/>
      </c>
      <c r="AP200" s="296" t="str">
        <f>IF(ISERROR(VLOOKUP(AL200,'Listas Ley Transparencia'!$H$3:$M$17,4,0)),"",VLOOKUP(AL200,'Listas Ley Transparencia'!$H$3:$M$17,4,0))</f>
        <v/>
      </c>
      <c r="AQ200" s="297" t="str">
        <f>IF(ISERROR(VLOOKUP(AL200,'Listas Ley Transparencia'!$H$3:$M$17,6,0)),"",VLOOKUP(AL200,'Listas Ley Transparencia'!$H$3:$M$17,6,0))</f>
        <v/>
      </c>
      <c r="AR200" s="305"/>
      <c r="AS200" s="249"/>
      <c r="AT200" s="307"/>
      <c r="AU200" s="307"/>
      <c r="AV200" s="308"/>
      <c r="AW200" s="309"/>
      <c r="AX200" s="310"/>
      <c r="AY200" s="310"/>
      <c r="AZ200" s="311" t="str">
        <f t="shared" si="8"/>
        <v>No</v>
      </c>
    </row>
    <row r="201" spans="1:52" ht="93" customHeight="1">
      <c r="A201" s="241">
        <v>199</v>
      </c>
      <c r="B201" s="242"/>
      <c r="C201" s="242"/>
      <c r="D201" s="242"/>
      <c r="E201" s="243"/>
      <c r="F201" s="242"/>
      <c r="G201" s="242"/>
      <c r="H201" s="242"/>
      <c r="I201" s="253"/>
      <c r="J201" s="253"/>
      <c r="K201" s="245"/>
      <c r="L201" s="246"/>
      <c r="M201" s="317"/>
      <c r="N201" s="302"/>
      <c r="O201" s="291">
        <f>IFERROR(VLOOKUP(N201,'Listas Generales'!$B$25:$C$29,2,0),0)</f>
        <v>0</v>
      </c>
      <c r="P201" s="302"/>
      <c r="Q201" s="291">
        <f>IFERROR(VLOOKUP(P201,'Listas Generales'!$B$32:$C$36,2,0),0)</f>
        <v>0</v>
      </c>
      <c r="R201" s="302"/>
      <c r="S201" s="291">
        <f>IFERROR(VLOOKUP(R201,'Listas Generales'!$B$40:$C$44,2,0),0)</f>
        <v>0</v>
      </c>
      <c r="T201" s="303">
        <f t="shared" si="7"/>
        <v>0</v>
      </c>
      <c r="U201" s="302" t="str">
        <f>IFERROR(VLOOKUP(T201,'Listas Generales'!$B$4:$C$7,2,0),"-")</f>
        <v>Sin clasificar</v>
      </c>
      <c r="V201" s="247"/>
      <c r="W201" s="305"/>
      <c r="X201" s="307"/>
      <c r="Y201" s="307"/>
      <c r="Z201" s="307"/>
      <c r="AA201" s="307"/>
      <c r="AB201" s="319"/>
      <c r="AC201" s="318"/>
      <c r="AD201" s="292"/>
      <c r="AE201" s="292"/>
      <c r="AF201" s="292"/>
      <c r="AG201" s="292"/>
      <c r="AH201" s="304"/>
      <c r="AI201" s="276"/>
      <c r="AJ201" s="304"/>
      <c r="AK201" s="276"/>
      <c r="AL201" s="292"/>
      <c r="AM201" s="250"/>
      <c r="AN201" s="295" t="str">
        <f>IF(ISERROR(VLOOKUP(AL201,'Listas Ley Transparencia'!$H$3:$M$17,2,0)),"",VLOOKUP(AL201,'Listas Ley Transparencia'!$H$3:$M$17,2,0))</f>
        <v/>
      </c>
      <c r="AO201" s="296" t="str">
        <f>IF(ISERROR(VLOOKUP(AL201,'Listas Ley Transparencia'!$H$3:$M$17,3,0)),"",VLOOKUP(AL201,'Listas Ley Transparencia'!$H$3:$M$17,3,0))</f>
        <v/>
      </c>
      <c r="AP201" s="296" t="str">
        <f>IF(ISERROR(VLOOKUP(AL201,'Listas Ley Transparencia'!$H$3:$M$17,4,0)),"",VLOOKUP(AL201,'Listas Ley Transparencia'!$H$3:$M$17,4,0))</f>
        <v/>
      </c>
      <c r="AQ201" s="297" t="str">
        <f>IF(ISERROR(VLOOKUP(AL201,'Listas Ley Transparencia'!$H$3:$M$17,6,0)),"",VLOOKUP(AL201,'Listas Ley Transparencia'!$H$3:$M$17,6,0))</f>
        <v/>
      </c>
      <c r="AR201" s="305"/>
      <c r="AS201" s="249"/>
      <c r="AT201" s="307"/>
      <c r="AU201" s="307"/>
      <c r="AV201" s="308"/>
      <c r="AW201" s="309"/>
      <c r="AX201" s="310"/>
      <c r="AY201" s="310"/>
      <c r="AZ201" s="311" t="str">
        <f t="shared" si="8"/>
        <v>No</v>
      </c>
    </row>
    <row r="202" spans="1:52" ht="93" customHeight="1">
      <c r="A202" s="241">
        <v>200</v>
      </c>
      <c r="B202" s="242"/>
      <c r="C202" s="242"/>
      <c r="D202" s="242"/>
      <c r="E202" s="243"/>
      <c r="F202" s="242"/>
      <c r="G202" s="242"/>
      <c r="H202" s="242"/>
      <c r="I202" s="253"/>
      <c r="J202" s="253"/>
      <c r="K202" s="245"/>
      <c r="L202" s="246"/>
      <c r="M202" s="317"/>
      <c r="N202" s="302"/>
      <c r="O202" s="291">
        <f>IFERROR(VLOOKUP(N202,'Listas Generales'!$B$25:$C$29,2,0),0)</f>
        <v>0</v>
      </c>
      <c r="P202" s="302"/>
      <c r="Q202" s="291">
        <f>IFERROR(VLOOKUP(P202,'Listas Generales'!$B$32:$C$36,2,0),0)</f>
        <v>0</v>
      </c>
      <c r="R202" s="302"/>
      <c r="S202" s="291">
        <f>IFERROR(VLOOKUP(R202,'Listas Generales'!$B$40:$C$44,2,0),0)</f>
        <v>0</v>
      </c>
      <c r="T202" s="303">
        <f t="shared" si="7"/>
        <v>0</v>
      </c>
      <c r="U202" s="302" t="str">
        <f>IFERROR(VLOOKUP(T202,'Listas Generales'!$B$4:$C$7,2,0),"-")</f>
        <v>Sin clasificar</v>
      </c>
      <c r="V202" s="247"/>
      <c r="W202" s="305"/>
      <c r="X202" s="307"/>
      <c r="Y202" s="307"/>
      <c r="Z202" s="307"/>
      <c r="AA202" s="307"/>
      <c r="AB202" s="319"/>
      <c r="AC202" s="318"/>
      <c r="AD202" s="292"/>
      <c r="AE202" s="292"/>
      <c r="AF202" s="292"/>
      <c r="AG202" s="292"/>
      <c r="AH202" s="304"/>
      <c r="AI202" s="276"/>
      <c r="AJ202" s="304"/>
      <c r="AK202" s="276"/>
      <c r="AL202" s="292"/>
      <c r="AM202" s="250"/>
      <c r="AN202" s="295" t="str">
        <f>IF(ISERROR(VLOOKUP(AL202,'Listas Ley Transparencia'!$H$3:$M$17,2,0)),"",VLOOKUP(AL202,'Listas Ley Transparencia'!$H$3:$M$17,2,0))</f>
        <v/>
      </c>
      <c r="AO202" s="296" t="str">
        <f>IF(ISERROR(VLOOKUP(AL202,'Listas Ley Transparencia'!$H$3:$M$17,3,0)),"",VLOOKUP(AL202,'Listas Ley Transparencia'!$H$3:$M$17,3,0))</f>
        <v/>
      </c>
      <c r="AP202" s="296" t="str">
        <f>IF(ISERROR(VLOOKUP(AL202,'Listas Ley Transparencia'!$H$3:$M$17,4,0)),"",VLOOKUP(AL202,'Listas Ley Transparencia'!$H$3:$M$17,4,0))</f>
        <v/>
      </c>
      <c r="AQ202" s="297" t="str">
        <f>IF(ISERROR(VLOOKUP(AL202,'Listas Ley Transparencia'!$H$3:$M$17,6,0)),"",VLOOKUP(AL202,'Listas Ley Transparencia'!$H$3:$M$17,6,0))</f>
        <v/>
      </c>
      <c r="AR202" s="305"/>
      <c r="AS202" s="249"/>
      <c r="AT202" s="307"/>
      <c r="AU202" s="307"/>
      <c r="AV202" s="308"/>
      <c r="AW202" s="309"/>
      <c r="AX202" s="310"/>
      <c r="AY202" s="310"/>
      <c r="AZ202" s="311" t="str">
        <f t="shared" si="8"/>
        <v>No</v>
      </c>
    </row>
    <row r="203" spans="1:52" ht="93" customHeight="1">
      <c r="A203" s="241">
        <v>201</v>
      </c>
      <c r="B203" s="242"/>
      <c r="C203" s="242"/>
      <c r="D203" s="242"/>
      <c r="E203" s="243"/>
      <c r="F203" s="242"/>
      <c r="G203" s="242"/>
      <c r="H203" s="242"/>
      <c r="I203" s="253"/>
      <c r="J203" s="253"/>
      <c r="K203" s="245"/>
      <c r="L203" s="246"/>
      <c r="M203" s="317"/>
      <c r="N203" s="302"/>
      <c r="O203" s="291">
        <f>IFERROR(VLOOKUP(N203,'Listas Generales'!$B$25:$C$29,2,0),0)</f>
        <v>0</v>
      </c>
      <c r="P203" s="302"/>
      <c r="Q203" s="291">
        <f>IFERROR(VLOOKUP(P203,'Listas Generales'!$B$32:$C$36,2,0),0)</f>
        <v>0</v>
      </c>
      <c r="R203" s="302"/>
      <c r="S203" s="291">
        <f>IFERROR(VLOOKUP(R203,'Listas Generales'!$B$40:$C$44,2,0),0)</f>
        <v>0</v>
      </c>
      <c r="T203" s="303">
        <f t="shared" si="7"/>
        <v>0</v>
      </c>
      <c r="U203" s="302" t="str">
        <f>IFERROR(VLOOKUP(T203,'Listas Generales'!$B$4:$C$7,2,0),"-")</f>
        <v>Sin clasificar</v>
      </c>
      <c r="V203" s="247"/>
      <c r="W203" s="305"/>
      <c r="X203" s="307"/>
      <c r="Y203" s="307"/>
      <c r="Z203" s="307"/>
      <c r="AA203" s="307"/>
      <c r="AB203" s="319"/>
      <c r="AC203" s="318"/>
      <c r="AD203" s="292"/>
      <c r="AE203" s="292"/>
      <c r="AF203" s="292"/>
      <c r="AG203" s="292"/>
      <c r="AH203" s="304"/>
      <c r="AI203" s="276"/>
      <c r="AJ203" s="304"/>
      <c r="AK203" s="276"/>
      <c r="AL203" s="292"/>
      <c r="AM203" s="250"/>
      <c r="AN203" s="295" t="str">
        <f>IF(ISERROR(VLOOKUP(AL203,'Listas Ley Transparencia'!$H$3:$M$17,2,0)),"",VLOOKUP(AL203,'Listas Ley Transparencia'!$H$3:$M$17,2,0))</f>
        <v/>
      </c>
      <c r="AO203" s="296" t="str">
        <f>IF(ISERROR(VLOOKUP(AL203,'Listas Ley Transparencia'!$H$3:$M$17,3,0)),"",VLOOKUP(AL203,'Listas Ley Transparencia'!$H$3:$M$17,3,0))</f>
        <v/>
      </c>
      <c r="AP203" s="296" t="str">
        <f>IF(ISERROR(VLOOKUP(AL203,'Listas Ley Transparencia'!$H$3:$M$17,4,0)),"",VLOOKUP(AL203,'Listas Ley Transparencia'!$H$3:$M$17,4,0))</f>
        <v/>
      </c>
      <c r="AQ203" s="297" t="str">
        <f>IF(ISERROR(VLOOKUP(AL203,'Listas Ley Transparencia'!$H$3:$M$17,6,0)),"",VLOOKUP(AL203,'Listas Ley Transparencia'!$H$3:$M$17,6,0))</f>
        <v/>
      </c>
      <c r="AR203" s="305"/>
      <c r="AS203" s="249"/>
      <c r="AT203" s="307"/>
      <c r="AU203" s="307"/>
      <c r="AV203" s="308"/>
      <c r="AW203" s="309"/>
      <c r="AX203" s="310"/>
      <c r="AY203" s="310"/>
      <c r="AZ203" s="311" t="str">
        <f t="shared" si="8"/>
        <v>No</v>
      </c>
    </row>
    <row r="204" spans="1:52" ht="93" customHeight="1">
      <c r="A204" s="241">
        <v>202</v>
      </c>
      <c r="B204" s="242"/>
      <c r="C204" s="242"/>
      <c r="D204" s="242"/>
      <c r="E204" s="243"/>
      <c r="F204" s="242"/>
      <c r="G204" s="242"/>
      <c r="H204" s="242"/>
      <c r="I204" s="253"/>
      <c r="J204" s="253"/>
      <c r="K204" s="245"/>
      <c r="L204" s="246"/>
      <c r="M204" s="317"/>
      <c r="N204" s="302"/>
      <c r="O204" s="291">
        <f>IFERROR(VLOOKUP(N204,'Listas Generales'!$B$25:$C$29,2,0),0)</f>
        <v>0</v>
      </c>
      <c r="P204" s="302"/>
      <c r="Q204" s="291">
        <f>IFERROR(VLOOKUP(P204,'Listas Generales'!$B$32:$C$36,2,0),0)</f>
        <v>0</v>
      </c>
      <c r="R204" s="302"/>
      <c r="S204" s="291">
        <f>IFERROR(VLOOKUP(R204,'Listas Generales'!$B$40:$C$44,2,0),0)</f>
        <v>0</v>
      </c>
      <c r="T204" s="303">
        <f t="shared" si="7"/>
        <v>0</v>
      </c>
      <c r="U204" s="302" t="str">
        <f>IFERROR(VLOOKUP(T204,'Listas Generales'!$B$4:$C$7,2,0),"-")</f>
        <v>Sin clasificar</v>
      </c>
      <c r="V204" s="247"/>
      <c r="W204" s="305"/>
      <c r="X204" s="307"/>
      <c r="Y204" s="307"/>
      <c r="Z204" s="307"/>
      <c r="AA204" s="307"/>
      <c r="AB204" s="319"/>
      <c r="AC204" s="318"/>
      <c r="AD204" s="292"/>
      <c r="AE204" s="292"/>
      <c r="AF204" s="292"/>
      <c r="AG204" s="292"/>
      <c r="AH204" s="304"/>
      <c r="AI204" s="276"/>
      <c r="AJ204" s="304"/>
      <c r="AK204" s="276"/>
      <c r="AL204" s="292"/>
      <c r="AM204" s="250"/>
      <c r="AN204" s="295" t="str">
        <f>IF(ISERROR(VLOOKUP(AL204,'Listas Ley Transparencia'!$H$3:$M$17,2,0)),"",VLOOKUP(AL204,'Listas Ley Transparencia'!$H$3:$M$17,2,0))</f>
        <v/>
      </c>
      <c r="AO204" s="296" t="str">
        <f>IF(ISERROR(VLOOKUP(AL204,'Listas Ley Transparencia'!$H$3:$M$17,3,0)),"",VLOOKUP(AL204,'Listas Ley Transparencia'!$H$3:$M$17,3,0))</f>
        <v/>
      </c>
      <c r="AP204" s="296" t="str">
        <f>IF(ISERROR(VLOOKUP(AL204,'Listas Ley Transparencia'!$H$3:$M$17,4,0)),"",VLOOKUP(AL204,'Listas Ley Transparencia'!$H$3:$M$17,4,0))</f>
        <v/>
      </c>
      <c r="AQ204" s="297" t="str">
        <f>IF(ISERROR(VLOOKUP(AL204,'Listas Ley Transparencia'!$H$3:$M$17,6,0)),"",VLOOKUP(AL204,'Listas Ley Transparencia'!$H$3:$M$17,6,0))</f>
        <v/>
      </c>
      <c r="AR204" s="305"/>
      <c r="AS204" s="249"/>
      <c r="AT204" s="307"/>
      <c r="AU204" s="307"/>
      <c r="AV204" s="308"/>
      <c r="AW204" s="309"/>
      <c r="AX204" s="310"/>
      <c r="AY204" s="310"/>
      <c r="AZ204" s="311" t="str">
        <f t="shared" si="8"/>
        <v>No</v>
      </c>
    </row>
    <row r="205" spans="1:52" ht="93" customHeight="1">
      <c r="A205" s="241">
        <v>203</v>
      </c>
      <c r="B205" s="242"/>
      <c r="C205" s="242"/>
      <c r="D205" s="242"/>
      <c r="E205" s="243"/>
      <c r="F205" s="242"/>
      <c r="G205" s="242"/>
      <c r="H205" s="242"/>
      <c r="I205" s="253"/>
      <c r="J205" s="253"/>
      <c r="K205" s="245"/>
      <c r="L205" s="246"/>
      <c r="M205" s="317"/>
      <c r="N205" s="302"/>
      <c r="O205" s="291">
        <f>IFERROR(VLOOKUP(N205,'Listas Generales'!$B$25:$C$29,2,0),0)</f>
        <v>0</v>
      </c>
      <c r="P205" s="302"/>
      <c r="Q205" s="291">
        <f>IFERROR(VLOOKUP(P205,'Listas Generales'!$B$32:$C$36,2,0),0)</f>
        <v>0</v>
      </c>
      <c r="R205" s="302"/>
      <c r="S205" s="291">
        <f>IFERROR(VLOOKUP(R205,'Listas Generales'!$B$40:$C$44,2,0),0)</f>
        <v>0</v>
      </c>
      <c r="T205" s="303">
        <f t="shared" si="7"/>
        <v>0</v>
      </c>
      <c r="U205" s="302" t="str">
        <f>IFERROR(VLOOKUP(T205,'Listas Generales'!$B$4:$C$7,2,0),"-")</f>
        <v>Sin clasificar</v>
      </c>
      <c r="V205" s="247"/>
      <c r="W205" s="305"/>
      <c r="X205" s="307"/>
      <c r="Y205" s="307"/>
      <c r="Z205" s="307"/>
      <c r="AA205" s="307"/>
      <c r="AB205" s="319"/>
      <c r="AC205" s="318"/>
      <c r="AD205" s="292"/>
      <c r="AE205" s="292"/>
      <c r="AF205" s="292"/>
      <c r="AG205" s="292"/>
      <c r="AH205" s="304"/>
      <c r="AI205" s="276"/>
      <c r="AJ205" s="304"/>
      <c r="AK205" s="276"/>
      <c r="AL205" s="292"/>
      <c r="AM205" s="250"/>
      <c r="AN205" s="295" t="str">
        <f>IF(ISERROR(VLOOKUP(AL205,'Listas Ley Transparencia'!$H$3:$M$17,2,0)),"",VLOOKUP(AL205,'Listas Ley Transparencia'!$H$3:$M$17,2,0))</f>
        <v/>
      </c>
      <c r="AO205" s="296" t="str">
        <f>IF(ISERROR(VLOOKUP(AL205,'Listas Ley Transparencia'!$H$3:$M$17,3,0)),"",VLOOKUP(AL205,'Listas Ley Transparencia'!$H$3:$M$17,3,0))</f>
        <v/>
      </c>
      <c r="AP205" s="296" t="str">
        <f>IF(ISERROR(VLOOKUP(AL205,'Listas Ley Transparencia'!$H$3:$M$17,4,0)),"",VLOOKUP(AL205,'Listas Ley Transparencia'!$H$3:$M$17,4,0))</f>
        <v/>
      </c>
      <c r="AQ205" s="297" t="str">
        <f>IF(ISERROR(VLOOKUP(AL205,'Listas Ley Transparencia'!$H$3:$M$17,6,0)),"",VLOOKUP(AL205,'Listas Ley Transparencia'!$H$3:$M$17,6,0))</f>
        <v/>
      </c>
      <c r="AR205" s="305"/>
      <c r="AS205" s="249"/>
      <c r="AT205" s="307"/>
      <c r="AU205" s="307"/>
      <c r="AV205" s="308"/>
      <c r="AW205" s="309"/>
      <c r="AX205" s="310"/>
      <c r="AY205" s="310"/>
      <c r="AZ205" s="311" t="str">
        <f t="shared" si="8"/>
        <v>No</v>
      </c>
    </row>
    <row r="206" spans="1:52" ht="93" customHeight="1">
      <c r="A206" s="241">
        <v>204</v>
      </c>
      <c r="B206" s="242"/>
      <c r="C206" s="242"/>
      <c r="D206" s="242"/>
      <c r="E206" s="243"/>
      <c r="F206" s="242"/>
      <c r="G206" s="242"/>
      <c r="H206" s="242"/>
      <c r="I206" s="253"/>
      <c r="J206" s="253"/>
      <c r="K206" s="245"/>
      <c r="L206" s="246"/>
      <c r="M206" s="317"/>
      <c r="N206" s="302"/>
      <c r="O206" s="291">
        <f>IFERROR(VLOOKUP(N206,'Listas Generales'!$B$25:$C$29,2,0),0)</f>
        <v>0</v>
      </c>
      <c r="P206" s="302"/>
      <c r="Q206" s="291">
        <f>IFERROR(VLOOKUP(P206,'Listas Generales'!$B$32:$C$36,2,0),0)</f>
        <v>0</v>
      </c>
      <c r="R206" s="302"/>
      <c r="S206" s="291">
        <f>IFERROR(VLOOKUP(R206,'Listas Generales'!$B$40:$C$44,2,0),0)</f>
        <v>0</v>
      </c>
      <c r="T206" s="303">
        <f t="shared" si="7"/>
        <v>0</v>
      </c>
      <c r="U206" s="302" t="str">
        <f>IFERROR(VLOOKUP(T206,'Listas Generales'!$B$4:$C$7,2,0),"-")</f>
        <v>Sin clasificar</v>
      </c>
      <c r="V206" s="247"/>
      <c r="W206" s="305"/>
      <c r="X206" s="307"/>
      <c r="Y206" s="307"/>
      <c r="Z206" s="307"/>
      <c r="AA206" s="307"/>
      <c r="AB206" s="319"/>
      <c r="AC206" s="318"/>
      <c r="AD206" s="292"/>
      <c r="AE206" s="292"/>
      <c r="AF206" s="292"/>
      <c r="AG206" s="292"/>
      <c r="AH206" s="304"/>
      <c r="AI206" s="276"/>
      <c r="AJ206" s="304"/>
      <c r="AK206" s="276"/>
      <c r="AL206" s="292"/>
      <c r="AM206" s="250"/>
      <c r="AN206" s="295" t="str">
        <f>IF(ISERROR(VLOOKUP(AL206,'Listas Ley Transparencia'!$H$3:$M$17,2,0)),"",VLOOKUP(AL206,'Listas Ley Transparencia'!$H$3:$M$17,2,0))</f>
        <v/>
      </c>
      <c r="AO206" s="296" t="str">
        <f>IF(ISERROR(VLOOKUP(AL206,'Listas Ley Transparencia'!$H$3:$M$17,3,0)),"",VLOOKUP(AL206,'Listas Ley Transparencia'!$H$3:$M$17,3,0))</f>
        <v/>
      </c>
      <c r="AP206" s="296" t="str">
        <f>IF(ISERROR(VLOOKUP(AL206,'Listas Ley Transparencia'!$H$3:$M$17,4,0)),"",VLOOKUP(AL206,'Listas Ley Transparencia'!$H$3:$M$17,4,0))</f>
        <v/>
      </c>
      <c r="AQ206" s="297" t="str">
        <f>IF(ISERROR(VLOOKUP(AL206,'Listas Ley Transparencia'!$H$3:$M$17,6,0)),"",VLOOKUP(AL206,'Listas Ley Transparencia'!$H$3:$M$17,6,0))</f>
        <v/>
      </c>
      <c r="AR206" s="305"/>
      <c r="AS206" s="249"/>
      <c r="AT206" s="307"/>
      <c r="AU206" s="307"/>
      <c r="AV206" s="308"/>
      <c r="AW206" s="309"/>
      <c r="AX206" s="310"/>
      <c r="AY206" s="310"/>
      <c r="AZ206" s="311" t="str">
        <f t="shared" si="8"/>
        <v>No</v>
      </c>
    </row>
    <row r="207" spans="1:52" ht="93" customHeight="1">
      <c r="A207" s="241">
        <v>205</v>
      </c>
      <c r="B207" s="242"/>
      <c r="C207" s="242"/>
      <c r="D207" s="242"/>
      <c r="E207" s="243"/>
      <c r="F207" s="242"/>
      <c r="G207" s="242"/>
      <c r="H207" s="242"/>
      <c r="I207" s="253"/>
      <c r="J207" s="253"/>
      <c r="K207" s="245"/>
      <c r="L207" s="246"/>
      <c r="M207" s="317"/>
      <c r="N207" s="302"/>
      <c r="O207" s="291">
        <f>IFERROR(VLOOKUP(N207,'Listas Generales'!$B$25:$C$29,2,0),0)</f>
        <v>0</v>
      </c>
      <c r="P207" s="302"/>
      <c r="Q207" s="291">
        <f>IFERROR(VLOOKUP(P207,'Listas Generales'!$B$32:$C$36,2,0),0)</f>
        <v>0</v>
      </c>
      <c r="R207" s="302"/>
      <c r="S207" s="291">
        <f>IFERROR(VLOOKUP(R207,'Listas Generales'!$B$40:$C$44,2,0),0)</f>
        <v>0</v>
      </c>
      <c r="T207" s="303">
        <f t="shared" si="7"/>
        <v>0</v>
      </c>
      <c r="U207" s="302" t="str">
        <f>IFERROR(VLOOKUP(T207,'Listas Generales'!$B$4:$C$7,2,0),"-")</f>
        <v>Sin clasificar</v>
      </c>
      <c r="V207" s="247"/>
      <c r="W207" s="305"/>
      <c r="X207" s="307"/>
      <c r="Y207" s="307"/>
      <c r="Z207" s="307"/>
      <c r="AA207" s="307"/>
      <c r="AB207" s="319"/>
      <c r="AC207" s="318"/>
      <c r="AD207" s="292"/>
      <c r="AE207" s="292"/>
      <c r="AF207" s="292"/>
      <c r="AG207" s="292"/>
      <c r="AH207" s="304"/>
      <c r="AI207" s="276"/>
      <c r="AJ207" s="304"/>
      <c r="AK207" s="276"/>
      <c r="AL207" s="292"/>
      <c r="AM207" s="250"/>
      <c r="AN207" s="295" t="str">
        <f>IF(ISERROR(VLOOKUP(AL207,'Listas Ley Transparencia'!$H$3:$M$17,2,0)),"",VLOOKUP(AL207,'Listas Ley Transparencia'!$H$3:$M$17,2,0))</f>
        <v/>
      </c>
      <c r="AO207" s="296" t="str">
        <f>IF(ISERROR(VLOOKUP(AL207,'Listas Ley Transparencia'!$H$3:$M$17,3,0)),"",VLOOKUP(AL207,'Listas Ley Transparencia'!$H$3:$M$17,3,0))</f>
        <v/>
      </c>
      <c r="AP207" s="296" t="str">
        <f>IF(ISERROR(VLOOKUP(AL207,'Listas Ley Transparencia'!$H$3:$M$17,4,0)),"",VLOOKUP(AL207,'Listas Ley Transparencia'!$H$3:$M$17,4,0))</f>
        <v/>
      </c>
      <c r="AQ207" s="297" t="str">
        <f>IF(ISERROR(VLOOKUP(AL207,'Listas Ley Transparencia'!$H$3:$M$17,6,0)),"",VLOOKUP(AL207,'Listas Ley Transparencia'!$H$3:$M$17,6,0))</f>
        <v/>
      </c>
      <c r="AR207" s="305"/>
      <c r="AS207" s="249"/>
      <c r="AT207" s="307"/>
      <c r="AU207" s="307"/>
      <c r="AV207" s="308"/>
      <c r="AW207" s="309"/>
      <c r="AX207" s="310"/>
      <c r="AY207" s="310"/>
      <c r="AZ207" s="311" t="str">
        <f t="shared" si="8"/>
        <v>No</v>
      </c>
    </row>
    <row r="208" spans="1:52" ht="93" customHeight="1">
      <c r="A208" s="241">
        <v>206</v>
      </c>
      <c r="B208" s="242"/>
      <c r="C208" s="242"/>
      <c r="D208" s="242"/>
      <c r="E208" s="243"/>
      <c r="F208" s="242"/>
      <c r="G208" s="242"/>
      <c r="H208" s="242"/>
      <c r="I208" s="253"/>
      <c r="J208" s="253"/>
      <c r="K208" s="245"/>
      <c r="L208" s="246"/>
      <c r="M208" s="317"/>
      <c r="N208" s="302"/>
      <c r="O208" s="291">
        <f>IFERROR(VLOOKUP(N208,'Listas Generales'!$B$25:$C$29,2,0),0)</f>
        <v>0</v>
      </c>
      <c r="P208" s="302"/>
      <c r="Q208" s="291">
        <f>IFERROR(VLOOKUP(P208,'Listas Generales'!$B$32:$C$36,2,0),0)</f>
        <v>0</v>
      </c>
      <c r="R208" s="302"/>
      <c r="S208" s="291">
        <f>IFERROR(VLOOKUP(R208,'Listas Generales'!$B$40:$C$44,2,0),0)</f>
        <v>0</v>
      </c>
      <c r="T208" s="303">
        <f t="shared" si="7"/>
        <v>0</v>
      </c>
      <c r="U208" s="302" t="str">
        <f>IFERROR(VLOOKUP(T208,'Listas Generales'!$B$4:$C$7,2,0),"-")</f>
        <v>Sin clasificar</v>
      </c>
      <c r="V208" s="247"/>
      <c r="W208" s="305"/>
      <c r="X208" s="307"/>
      <c r="Y208" s="307"/>
      <c r="Z208" s="307"/>
      <c r="AA208" s="307"/>
      <c r="AB208" s="319"/>
      <c r="AC208" s="318"/>
      <c r="AD208" s="292"/>
      <c r="AE208" s="292"/>
      <c r="AF208" s="292"/>
      <c r="AG208" s="292"/>
      <c r="AH208" s="304"/>
      <c r="AI208" s="276"/>
      <c r="AJ208" s="304"/>
      <c r="AK208" s="276"/>
      <c r="AL208" s="292"/>
      <c r="AM208" s="250"/>
      <c r="AN208" s="295" t="str">
        <f>IF(ISERROR(VLOOKUP(AL208,'Listas Ley Transparencia'!$H$3:$M$17,2,0)),"",VLOOKUP(AL208,'Listas Ley Transparencia'!$H$3:$M$17,2,0))</f>
        <v/>
      </c>
      <c r="AO208" s="296" t="str">
        <f>IF(ISERROR(VLOOKUP(AL208,'Listas Ley Transparencia'!$H$3:$M$17,3,0)),"",VLOOKUP(AL208,'Listas Ley Transparencia'!$H$3:$M$17,3,0))</f>
        <v/>
      </c>
      <c r="AP208" s="296" t="str">
        <f>IF(ISERROR(VLOOKUP(AL208,'Listas Ley Transparencia'!$H$3:$M$17,4,0)),"",VLOOKUP(AL208,'Listas Ley Transparencia'!$H$3:$M$17,4,0))</f>
        <v/>
      </c>
      <c r="AQ208" s="297" t="str">
        <f>IF(ISERROR(VLOOKUP(AL208,'Listas Ley Transparencia'!$H$3:$M$17,6,0)),"",VLOOKUP(AL208,'Listas Ley Transparencia'!$H$3:$M$17,6,0))</f>
        <v/>
      </c>
      <c r="AR208" s="305"/>
      <c r="AS208" s="249"/>
      <c r="AT208" s="307"/>
      <c r="AU208" s="307"/>
      <c r="AV208" s="308"/>
      <c r="AW208" s="309"/>
      <c r="AX208" s="310"/>
      <c r="AY208" s="310"/>
      <c r="AZ208" s="311" t="str">
        <f t="shared" si="8"/>
        <v>No</v>
      </c>
    </row>
    <row r="209" spans="1:52" ht="93" customHeight="1">
      <c r="A209" s="241">
        <v>207</v>
      </c>
      <c r="B209" s="242"/>
      <c r="C209" s="242"/>
      <c r="D209" s="242"/>
      <c r="E209" s="243"/>
      <c r="F209" s="242"/>
      <c r="G209" s="242"/>
      <c r="H209" s="242"/>
      <c r="I209" s="253"/>
      <c r="J209" s="253"/>
      <c r="K209" s="245"/>
      <c r="L209" s="246"/>
      <c r="M209" s="317"/>
      <c r="N209" s="302"/>
      <c r="O209" s="291">
        <f>IFERROR(VLOOKUP(N209,'Listas Generales'!$B$25:$C$29,2,0),0)</f>
        <v>0</v>
      </c>
      <c r="P209" s="302"/>
      <c r="Q209" s="291">
        <f>IFERROR(VLOOKUP(P209,'Listas Generales'!$B$32:$C$36,2,0),0)</f>
        <v>0</v>
      </c>
      <c r="R209" s="302"/>
      <c r="S209" s="291">
        <f>IFERROR(VLOOKUP(R209,'Listas Generales'!$B$40:$C$44,2,0),0)</f>
        <v>0</v>
      </c>
      <c r="T209" s="303">
        <f t="shared" si="7"/>
        <v>0</v>
      </c>
      <c r="U209" s="302" t="str">
        <f>IFERROR(VLOOKUP(T209,'Listas Generales'!$B$4:$C$7,2,0),"-")</f>
        <v>Sin clasificar</v>
      </c>
      <c r="V209" s="247"/>
      <c r="W209" s="305"/>
      <c r="X209" s="307"/>
      <c r="Y209" s="307"/>
      <c r="Z209" s="307"/>
      <c r="AA209" s="307"/>
      <c r="AB209" s="319"/>
      <c r="AC209" s="318"/>
      <c r="AD209" s="292"/>
      <c r="AE209" s="292"/>
      <c r="AF209" s="292"/>
      <c r="AG209" s="292"/>
      <c r="AH209" s="304"/>
      <c r="AI209" s="276"/>
      <c r="AJ209" s="304"/>
      <c r="AK209" s="276"/>
      <c r="AL209" s="292"/>
      <c r="AM209" s="250"/>
      <c r="AN209" s="295" t="str">
        <f>IF(ISERROR(VLOOKUP(AL209,'Listas Ley Transparencia'!$H$3:$M$17,2,0)),"",VLOOKUP(AL209,'Listas Ley Transparencia'!$H$3:$M$17,2,0))</f>
        <v/>
      </c>
      <c r="AO209" s="296" t="str">
        <f>IF(ISERROR(VLOOKUP(AL209,'Listas Ley Transparencia'!$H$3:$M$17,3,0)),"",VLOOKUP(AL209,'Listas Ley Transparencia'!$H$3:$M$17,3,0))</f>
        <v/>
      </c>
      <c r="AP209" s="296" t="str">
        <f>IF(ISERROR(VLOOKUP(AL209,'Listas Ley Transparencia'!$H$3:$M$17,4,0)),"",VLOOKUP(AL209,'Listas Ley Transparencia'!$H$3:$M$17,4,0))</f>
        <v/>
      </c>
      <c r="AQ209" s="297" t="str">
        <f>IF(ISERROR(VLOOKUP(AL209,'Listas Ley Transparencia'!$H$3:$M$17,6,0)),"",VLOOKUP(AL209,'Listas Ley Transparencia'!$H$3:$M$17,6,0))</f>
        <v/>
      </c>
      <c r="AR209" s="305"/>
      <c r="AS209" s="249"/>
      <c r="AT209" s="307"/>
      <c r="AU209" s="307"/>
      <c r="AV209" s="308"/>
      <c r="AW209" s="309"/>
      <c r="AX209" s="310"/>
      <c r="AY209" s="310"/>
      <c r="AZ209" s="311" t="str">
        <f t="shared" si="8"/>
        <v>No</v>
      </c>
    </row>
    <row r="210" spans="1:52" ht="93" customHeight="1">
      <c r="A210" s="241">
        <v>208</v>
      </c>
      <c r="B210" s="242"/>
      <c r="C210" s="242"/>
      <c r="D210" s="242"/>
      <c r="E210" s="243"/>
      <c r="F210" s="242"/>
      <c r="G210" s="242"/>
      <c r="H210" s="242"/>
      <c r="I210" s="253"/>
      <c r="J210" s="253"/>
      <c r="K210" s="245"/>
      <c r="L210" s="246"/>
      <c r="M210" s="317"/>
      <c r="N210" s="302"/>
      <c r="O210" s="291">
        <f>IFERROR(VLOOKUP(N210,'Listas Generales'!$B$25:$C$29,2,0),0)</f>
        <v>0</v>
      </c>
      <c r="P210" s="302"/>
      <c r="Q210" s="291">
        <f>IFERROR(VLOOKUP(P210,'Listas Generales'!$B$32:$C$36,2,0),0)</f>
        <v>0</v>
      </c>
      <c r="R210" s="302"/>
      <c r="S210" s="291">
        <f>IFERROR(VLOOKUP(R210,'Listas Generales'!$B$40:$C$44,2,0),0)</f>
        <v>0</v>
      </c>
      <c r="T210" s="303">
        <f t="shared" si="7"/>
        <v>0</v>
      </c>
      <c r="U210" s="302" t="str">
        <f>IFERROR(VLOOKUP(T210,'Listas Generales'!$B$4:$C$7,2,0),"-")</f>
        <v>Sin clasificar</v>
      </c>
      <c r="V210" s="247"/>
      <c r="W210" s="305"/>
      <c r="X210" s="307"/>
      <c r="Y210" s="307"/>
      <c r="Z210" s="307"/>
      <c r="AA210" s="307"/>
      <c r="AB210" s="319"/>
      <c r="AC210" s="318"/>
      <c r="AD210" s="292"/>
      <c r="AE210" s="292"/>
      <c r="AF210" s="292"/>
      <c r="AG210" s="292"/>
      <c r="AH210" s="304"/>
      <c r="AI210" s="276"/>
      <c r="AJ210" s="304"/>
      <c r="AK210" s="276"/>
      <c r="AL210" s="292"/>
      <c r="AM210" s="250"/>
      <c r="AN210" s="295" t="str">
        <f>IF(ISERROR(VLOOKUP(AL210,'Listas Ley Transparencia'!$H$3:$M$17,2,0)),"",VLOOKUP(AL210,'Listas Ley Transparencia'!$H$3:$M$17,2,0))</f>
        <v/>
      </c>
      <c r="AO210" s="296" t="str">
        <f>IF(ISERROR(VLOOKUP(AL210,'Listas Ley Transparencia'!$H$3:$M$17,3,0)),"",VLOOKUP(AL210,'Listas Ley Transparencia'!$H$3:$M$17,3,0))</f>
        <v/>
      </c>
      <c r="AP210" s="296" t="str">
        <f>IF(ISERROR(VLOOKUP(AL210,'Listas Ley Transparencia'!$H$3:$M$17,4,0)),"",VLOOKUP(AL210,'Listas Ley Transparencia'!$H$3:$M$17,4,0))</f>
        <v/>
      </c>
      <c r="AQ210" s="297" t="str">
        <f>IF(ISERROR(VLOOKUP(AL210,'Listas Ley Transparencia'!$H$3:$M$17,6,0)),"",VLOOKUP(AL210,'Listas Ley Transparencia'!$H$3:$M$17,6,0))</f>
        <v/>
      </c>
      <c r="AR210" s="305"/>
      <c r="AS210" s="249"/>
      <c r="AT210" s="307"/>
      <c r="AU210" s="307"/>
      <c r="AV210" s="308"/>
      <c r="AW210" s="309"/>
      <c r="AX210" s="310"/>
      <c r="AY210" s="310"/>
      <c r="AZ210" s="311" t="str">
        <f t="shared" si="8"/>
        <v>No</v>
      </c>
    </row>
    <row r="211" spans="1:52" ht="93" customHeight="1">
      <c r="A211" s="241">
        <v>209</v>
      </c>
      <c r="B211" s="242"/>
      <c r="C211" s="242"/>
      <c r="D211" s="242"/>
      <c r="E211" s="243"/>
      <c r="F211" s="242"/>
      <c r="G211" s="242"/>
      <c r="H211" s="242"/>
      <c r="I211" s="253"/>
      <c r="J211" s="253"/>
      <c r="K211" s="245"/>
      <c r="L211" s="246"/>
      <c r="M211" s="317"/>
      <c r="N211" s="302"/>
      <c r="O211" s="291">
        <f>IFERROR(VLOOKUP(N211,'Listas Generales'!$B$25:$C$29,2,0),0)</f>
        <v>0</v>
      </c>
      <c r="P211" s="302"/>
      <c r="Q211" s="291">
        <f>IFERROR(VLOOKUP(P211,'Listas Generales'!$B$32:$C$36,2,0),0)</f>
        <v>0</v>
      </c>
      <c r="R211" s="302"/>
      <c r="S211" s="291">
        <f>IFERROR(VLOOKUP(R211,'Listas Generales'!$B$40:$C$44,2,0),0)</f>
        <v>0</v>
      </c>
      <c r="T211" s="303">
        <f t="shared" si="7"/>
        <v>0</v>
      </c>
      <c r="U211" s="302" t="str">
        <f>IFERROR(VLOOKUP(T211,'Listas Generales'!$B$4:$C$7,2,0),"-")</f>
        <v>Sin clasificar</v>
      </c>
      <c r="V211" s="247"/>
      <c r="W211" s="305"/>
      <c r="X211" s="307"/>
      <c r="Y211" s="307"/>
      <c r="Z211" s="307"/>
      <c r="AA211" s="307"/>
      <c r="AB211" s="319"/>
      <c r="AC211" s="318"/>
      <c r="AD211" s="292"/>
      <c r="AE211" s="292"/>
      <c r="AF211" s="292"/>
      <c r="AG211" s="292"/>
      <c r="AH211" s="304"/>
      <c r="AI211" s="276"/>
      <c r="AJ211" s="304"/>
      <c r="AK211" s="276"/>
      <c r="AL211" s="292"/>
      <c r="AM211" s="250"/>
      <c r="AN211" s="295" t="str">
        <f>IF(ISERROR(VLOOKUP(AL211,'Listas Ley Transparencia'!$H$3:$M$17,2,0)),"",VLOOKUP(AL211,'Listas Ley Transparencia'!$H$3:$M$17,2,0))</f>
        <v/>
      </c>
      <c r="AO211" s="296" t="str">
        <f>IF(ISERROR(VLOOKUP(AL211,'Listas Ley Transparencia'!$H$3:$M$17,3,0)),"",VLOOKUP(AL211,'Listas Ley Transparencia'!$H$3:$M$17,3,0))</f>
        <v/>
      </c>
      <c r="AP211" s="296" t="str">
        <f>IF(ISERROR(VLOOKUP(AL211,'Listas Ley Transparencia'!$H$3:$M$17,4,0)),"",VLOOKUP(AL211,'Listas Ley Transparencia'!$H$3:$M$17,4,0))</f>
        <v/>
      </c>
      <c r="AQ211" s="297" t="str">
        <f>IF(ISERROR(VLOOKUP(AL211,'Listas Ley Transparencia'!$H$3:$M$17,6,0)),"",VLOOKUP(AL211,'Listas Ley Transparencia'!$H$3:$M$17,6,0))</f>
        <v/>
      </c>
      <c r="AR211" s="305"/>
      <c r="AS211" s="249"/>
      <c r="AT211" s="307"/>
      <c r="AU211" s="307"/>
      <c r="AV211" s="308"/>
      <c r="AW211" s="309"/>
      <c r="AX211" s="310"/>
      <c r="AY211" s="310"/>
      <c r="AZ211" s="311" t="str">
        <f t="shared" si="8"/>
        <v>No</v>
      </c>
    </row>
    <row r="212" spans="1:52" ht="93" customHeight="1">
      <c r="A212" s="241">
        <v>210</v>
      </c>
      <c r="B212" s="242"/>
      <c r="C212" s="242"/>
      <c r="D212" s="242"/>
      <c r="E212" s="243"/>
      <c r="F212" s="242"/>
      <c r="G212" s="242"/>
      <c r="H212" s="242"/>
      <c r="I212" s="253"/>
      <c r="J212" s="253"/>
      <c r="K212" s="245"/>
      <c r="L212" s="246"/>
      <c r="M212" s="317"/>
      <c r="N212" s="302"/>
      <c r="O212" s="291">
        <f>IFERROR(VLOOKUP(N212,'Listas Generales'!$B$25:$C$29,2,0),0)</f>
        <v>0</v>
      </c>
      <c r="P212" s="302"/>
      <c r="Q212" s="291">
        <f>IFERROR(VLOOKUP(P212,'Listas Generales'!$B$32:$C$36,2,0),0)</f>
        <v>0</v>
      </c>
      <c r="R212" s="302"/>
      <c r="S212" s="291">
        <f>IFERROR(VLOOKUP(R212,'Listas Generales'!$B$40:$C$44,2,0),0)</f>
        <v>0</v>
      </c>
      <c r="T212" s="303">
        <f t="shared" si="7"/>
        <v>0</v>
      </c>
      <c r="U212" s="302" t="str">
        <f>IFERROR(VLOOKUP(T212,'Listas Generales'!$B$4:$C$7,2,0),"-")</f>
        <v>Sin clasificar</v>
      </c>
      <c r="V212" s="247"/>
      <c r="W212" s="305"/>
      <c r="X212" s="307"/>
      <c r="Y212" s="307"/>
      <c r="Z212" s="307"/>
      <c r="AA212" s="307"/>
      <c r="AB212" s="319"/>
      <c r="AC212" s="318"/>
      <c r="AD212" s="292"/>
      <c r="AE212" s="292"/>
      <c r="AF212" s="292"/>
      <c r="AG212" s="292"/>
      <c r="AH212" s="304"/>
      <c r="AI212" s="276"/>
      <c r="AJ212" s="304"/>
      <c r="AK212" s="276"/>
      <c r="AL212" s="292"/>
      <c r="AM212" s="250"/>
      <c r="AN212" s="295" t="str">
        <f>IF(ISERROR(VLOOKUP(AL212,'Listas Ley Transparencia'!$H$3:$M$17,2,0)),"",VLOOKUP(AL212,'Listas Ley Transparencia'!$H$3:$M$17,2,0))</f>
        <v/>
      </c>
      <c r="AO212" s="296" t="str">
        <f>IF(ISERROR(VLOOKUP(AL212,'Listas Ley Transparencia'!$H$3:$M$17,3,0)),"",VLOOKUP(AL212,'Listas Ley Transparencia'!$H$3:$M$17,3,0))</f>
        <v/>
      </c>
      <c r="AP212" s="296" t="str">
        <f>IF(ISERROR(VLOOKUP(AL212,'Listas Ley Transparencia'!$H$3:$M$17,4,0)),"",VLOOKUP(AL212,'Listas Ley Transparencia'!$H$3:$M$17,4,0))</f>
        <v/>
      </c>
      <c r="AQ212" s="297" t="str">
        <f>IF(ISERROR(VLOOKUP(AL212,'Listas Ley Transparencia'!$H$3:$M$17,6,0)),"",VLOOKUP(AL212,'Listas Ley Transparencia'!$H$3:$M$17,6,0))</f>
        <v/>
      </c>
      <c r="AR212" s="305"/>
      <c r="AS212" s="249"/>
      <c r="AT212" s="307"/>
      <c r="AU212" s="307"/>
      <c r="AV212" s="308"/>
      <c r="AW212" s="309"/>
      <c r="AX212" s="310"/>
      <c r="AY212" s="310"/>
      <c r="AZ212" s="311" t="str">
        <f t="shared" si="8"/>
        <v>No</v>
      </c>
    </row>
    <row r="213" spans="1:52" ht="93" customHeight="1">
      <c r="A213" s="241">
        <v>211</v>
      </c>
      <c r="B213" s="242"/>
      <c r="C213" s="242"/>
      <c r="D213" s="242"/>
      <c r="E213" s="243"/>
      <c r="F213" s="242"/>
      <c r="G213" s="242"/>
      <c r="H213" s="242"/>
      <c r="I213" s="253"/>
      <c r="J213" s="253"/>
      <c r="K213" s="245"/>
      <c r="L213" s="246"/>
      <c r="M213" s="317"/>
      <c r="N213" s="302"/>
      <c r="O213" s="291">
        <f>IFERROR(VLOOKUP(N213,'Listas Generales'!$B$25:$C$29,2,0),0)</f>
        <v>0</v>
      </c>
      <c r="P213" s="302"/>
      <c r="Q213" s="291">
        <f>IFERROR(VLOOKUP(P213,'Listas Generales'!$B$32:$C$36,2,0),0)</f>
        <v>0</v>
      </c>
      <c r="R213" s="302"/>
      <c r="S213" s="291">
        <f>IFERROR(VLOOKUP(R213,'Listas Generales'!$B$40:$C$44,2,0),0)</f>
        <v>0</v>
      </c>
      <c r="T213" s="303">
        <f t="shared" si="7"/>
        <v>0</v>
      </c>
      <c r="U213" s="302" t="str">
        <f>IFERROR(VLOOKUP(T213,'Listas Generales'!$B$4:$C$7,2,0),"-")</f>
        <v>Sin clasificar</v>
      </c>
      <c r="V213" s="247"/>
      <c r="W213" s="305"/>
      <c r="X213" s="307"/>
      <c r="Y213" s="307"/>
      <c r="Z213" s="307"/>
      <c r="AA213" s="307"/>
      <c r="AB213" s="319"/>
      <c r="AC213" s="318"/>
      <c r="AD213" s="292"/>
      <c r="AE213" s="292"/>
      <c r="AF213" s="292"/>
      <c r="AG213" s="292"/>
      <c r="AH213" s="304"/>
      <c r="AI213" s="276"/>
      <c r="AJ213" s="304"/>
      <c r="AK213" s="276"/>
      <c r="AL213" s="292"/>
      <c r="AM213" s="250"/>
      <c r="AN213" s="295" t="str">
        <f>IF(ISERROR(VLOOKUP(AL213,'Listas Ley Transparencia'!$H$3:$M$17,2,0)),"",VLOOKUP(AL213,'Listas Ley Transparencia'!$H$3:$M$17,2,0))</f>
        <v/>
      </c>
      <c r="AO213" s="296" t="str">
        <f>IF(ISERROR(VLOOKUP(AL213,'Listas Ley Transparencia'!$H$3:$M$17,3,0)),"",VLOOKUP(AL213,'Listas Ley Transparencia'!$H$3:$M$17,3,0))</f>
        <v/>
      </c>
      <c r="AP213" s="296" t="str">
        <f>IF(ISERROR(VLOOKUP(AL213,'Listas Ley Transparencia'!$H$3:$M$17,4,0)),"",VLOOKUP(AL213,'Listas Ley Transparencia'!$H$3:$M$17,4,0))</f>
        <v/>
      </c>
      <c r="AQ213" s="297" t="str">
        <f>IF(ISERROR(VLOOKUP(AL213,'Listas Ley Transparencia'!$H$3:$M$17,6,0)),"",VLOOKUP(AL213,'Listas Ley Transparencia'!$H$3:$M$17,6,0))</f>
        <v/>
      </c>
      <c r="AR213" s="305"/>
      <c r="AS213" s="249"/>
      <c r="AT213" s="307"/>
      <c r="AU213" s="307"/>
      <c r="AV213" s="308"/>
      <c r="AW213" s="309"/>
      <c r="AX213" s="310"/>
      <c r="AY213" s="310"/>
      <c r="AZ213" s="311" t="str">
        <f t="shared" si="8"/>
        <v>No</v>
      </c>
    </row>
    <row r="214" spans="1:52" ht="93" customHeight="1">
      <c r="A214" s="241">
        <v>212</v>
      </c>
      <c r="B214" s="242"/>
      <c r="C214" s="242"/>
      <c r="D214" s="242"/>
      <c r="E214" s="243"/>
      <c r="F214" s="242"/>
      <c r="G214" s="242"/>
      <c r="H214" s="242"/>
      <c r="I214" s="253"/>
      <c r="J214" s="253"/>
      <c r="K214" s="245"/>
      <c r="L214" s="246"/>
      <c r="M214" s="317"/>
      <c r="N214" s="302"/>
      <c r="O214" s="291">
        <f>IFERROR(VLOOKUP(N214,'Listas Generales'!$B$25:$C$29,2,0),0)</f>
        <v>0</v>
      </c>
      <c r="P214" s="302"/>
      <c r="Q214" s="291">
        <f>IFERROR(VLOOKUP(P214,'Listas Generales'!$B$32:$C$36,2,0),0)</f>
        <v>0</v>
      </c>
      <c r="R214" s="302"/>
      <c r="S214" s="291">
        <f>IFERROR(VLOOKUP(R214,'Listas Generales'!$B$40:$C$44,2,0),0)</f>
        <v>0</v>
      </c>
      <c r="T214" s="303">
        <f t="shared" si="7"/>
        <v>0</v>
      </c>
      <c r="U214" s="302" t="str">
        <f>IFERROR(VLOOKUP(T214,'Listas Generales'!$B$4:$C$7,2,0),"-")</f>
        <v>Sin clasificar</v>
      </c>
      <c r="V214" s="247"/>
      <c r="W214" s="305"/>
      <c r="X214" s="307"/>
      <c r="Y214" s="307"/>
      <c r="Z214" s="307"/>
      <c r="AA214" s="307"/>
      <c r="AB214" s="319"/>
      <c r="AC214" s="318"/>
      <c r="AD214" s="292"/>
      <c r="AE214" s="292"/>
      <c r="AF214" s="292"/>
      <c r="AG214" s="292"/>
      <c r="AH214" s="304"/>
      <c r="AI214" s="276"/>
      <c r="AJ214" s="304"/>
      <c r="AK214" s="276"/>
      <c r="AL214" s="292"/>
      <c r="AM214" s="250"/>
      <c r="AN214" s="295" t="str">
        <f>IF(ISERROR(VLOOKUP(AL214,'Listas Ley Transparencia'!$H$3:$M$17,2,0)),"",VLOOKUP(AL214,'Listas Ley Transparencia'!$H$3:$M$17,2,0))</f>
        <v/>
      </c>
      <c r="AO214" s="296" t="str">
        <f>IF(ISERROR(VLOOKUP(AL214,'Listas Ley Transparencia'!$H$3:$M$17,3,0)),"",VLOOKUP(AL214,'Listas Ley Transparencia'!$H$3:$M$17,3,0))</f>
        <v/>
      </c>
      <c r="AP214" s="296" t="str">
        <f>IF(ISERROR(VLOOKUP(AL214,'Listas Ley Transparencia'!$H$3:$M$17,4,0)),"",VLOOKUP(AL214,'Listas Ley Transparencia'!$H$3:$M$17,4,0))</f>
        <v/>
      </c>
      <c r="AQ214" s="297" t="str">
        <f>IF(ISERROR(VLOOKUP(AL214,'Listas Ley Transparencia'!$H$3:$M$17,6,0)),"",VLOOKUP(AL214,'Listas Ley Transparencia'!$H$3:$M$17,6,0))</f>
        <v/>
      </c>
      <c r="AR214" s="305"/>
      <c r="AS214" s="249"/>
      <c r="AT214" s="307"/>
      <c r="AU214" s="307"/>
      <c r="AV214" s="308"/>
      <c r="AW214" s="309"/>
      <c r="AX214" s="310"/>
      <c r="AY214" s="310"/>
      <c r="AZ214" s="311" t="str">
        <f t="shared" si="8"/>
        <v>No</v>
      </c>
    </row>
    <row r="215" spans="1:52" ht="93" customHeight="1">
      <c r="A215" s="241">
        <v>213</v>
      </c>
      <c r="B215" s="242"/>
      <c r="C215" s="242"/>
      <c r="D215" s="242"/>
      <c r="E215" s="243"/>
      <c r="F215" s="242"/>
      <c r="G215" s="242"/>
      <c r="H215" s="242"/>
      <c r="I215" s="253"/>
      <c r="J215" s="253"/>
      <c r="K215" s="245"/>
      <c r="L215" s="246"/>
      <c r="M215" s="317"/>
      <c r="N215" s="302"/>
      <c r="O215" s="291">
        <f>IFERROR(VLOOKUP(N215,'Listas Generales'!$B$25:$C$29,2,0),0)</f>
        <v>0</v>
      </c>
      <c r="P215" s="302"/>
      <c r="Q215" s="291">
        <f>IFERROR(VLOOKUP(P215,'Listas Generales'!$B$32:$C$36,2,0),0)</f>
        <v>0</v>
      </c>
      <c r="R215" s="302"/>
      <c r="S215" s="291">
        <f>IFERROR(VLOOKUP(R215,'Listas Generales'!$B$40:$C$44,2,0),0)</f>
        <v>0</v>
      </c>
      <c r="T215" s="303">
        <f t="shared" si="7"/>
        <v>0</v>
      </c>
      <c r="U215" s="302" t="str">
        <f>IFERROR(VLOOKUP(T215,'Listas Generales'!$B$4:$C$7,2,0),"-")</f>
        <v>Sin clasificar</v>
      </c>
      <c r="V215" s="247"/>
      <c r="W215" s="305"/>
      <c r="X215" s="307"/>
      <c r="Y215" s="307"/>
      <c r="Z215" s="307"/>
      <c r="AA215" s="307"/>
      <c r="AB215" s="319"/>
      <c r="AC215" s="318"/>
      <c r="AD215" s="292"/>
      <c r="AE215" s="292"/>
      <c r="AF215" s="292"/>
      <c r="AG215" s="292"/>
      <c r="AH215" s="304"/>
      <c r="AI215" s="276"/>
      <c r="AJ215" s="304"/>
      <c r="AK215" s="276"/>
      <c r="AL215" s="292"/>
      <c r="AM215" s="250"/>
      <c r="AN215" s="295" t="str">
        <f>IF(ISERROR(VLOOKUP(AL215,'Listas Ley Transparencia'!$H$3:$M$17,2,0)),"",VLOOKUP(AL215,'Listas Ley Transparencia'!$H$3:$M$17,2,0))</f>
        <v/>
      </c>
      <c r="AO215" s="296" t="str">
        <f>IF(ISERROR(VLOOKUP(AL215,'Listas Ley Transparencia'!$H$3:$M$17,3,0)),"",VLOOKUP(AL215,'Listas Ley Transparencia'!$H$3:$M$17,3,0))</f>
        <v/>
      </c>
      <c r="AP215" s="296" t="str">
        <f>IF(ISERROR(VLOOKUP(AL215,'Listas Ley Transparencia'!$H$3:$M$17,4,0)),"",VLOOKUP(AL215,'Listas Ley Transparencia'!$H$3:$M$17,4,0))</f>
        <v/>
      </c>
      <c r="AQ215" s="297" t="str">
        <f>IF(ISERROR(VLOOKUP(AL215,'Listas Ley Transparencia'!$H$3:$M$17,6,0)),"",VLOOKUP(AL215,'Listas Ley Transparencia'!$H$3:$M$17,6,0))</f>
        <v/>
      </c>
      <c r="AR215" s="305"/>
      <c r="AS215" s="249"/>
      <c r="AT215" s="307"/>
      <c r="AU215" s="307"/>
      <c r="AV215" s="308"/>
      <c r="AW215" s="309"/>
      <c r="AX215" s="310"/>
      <c r="AY215" s="310"/>
      <c r="AZ215" s="311" t="str">
        <f t="shared" si="8"/>
        <v>No</v>
      </c>
    </row>
    <row r="216" spans="1:52" ht="93" customHeight="1">
      <c r="A216" s="241">
        <v>214</v>
      </c>
      <c r="B216" s="242"/>
      <c r="C216" s="242"/>
      <c r="D216" s="242"/>
      <c r="E216" s="243"/>
      <c r="F216" s="242"/>
      <c r="G216" s="242"/>
      <c r="H216" s="242"/>
      <c r="I216" s="253"/>
      <c r="J216" s="253"/>
      <c r="K216" s="245"/>
      <c r="L216" s="246"/>
      <c r="M216" s="317"/>
      <c r="N216" s="302"/>
      <c r="O216" s="291">
        <f>IFERROR(VLOOKUP(N216,'Listas Generales'!$B$25:$C$29,2,0),0)</f>
        <v>0</v>
      </c>
      <c r="P216" s="302"/>
      <c r="Q216" s="291">
        <f>IFERROR(VLOOKUP(P216,'Listas Generales'!$B$32:$C$36,2,0),0)</f>
        <v>0</v>
      </c>
      <c r="R216" s="302"/>
      <c r="S216" s="291">
        <f>IFERROR(VLOOKUP(R216,'Listas Generales'!$B$40:$C$44,2,0),0)</f>
        <v>0</v>
      </c>
      <c r="T216" s="303">
        <f t="shared" si="7"/>
        <v>0</v>
      </c>
      <c r="U216" s="302" t="str">
        <f>IFERROR(VLOOKUP(T216,'Listas Generales'!$B$4:$C$7,2,0),"-")</f>
        <v>Sin clasificar</v>
      </c>
      <c r="V216" s="247"/>
      <c r="W216" s="305"/>
      <c r="X216" s="307"/>
      <c r="Y216" s="307"/>
      <c r="Z216" s="307"/>
      <c r="AA216" s="307"/>
      <c r="AB216" s="319"/>
      <c r="AC216" s="318"/>
      <c r="AD216" s="292"/>
      <c r="AE216" s="292"/>
      <c r="AF216" s="292"/>
      <c r="AG216" s="292"/>
      <c r="AH216" s="304"/>
      <c r="AI216" s="276"/>
      <c r="AJ216" s="304"/>
      <c r="AK216" s="276"/>
      <c r="AL216" s="292"/>
      <c r="AM216" s="250"/>
      <c r="AN216" s="295" t="str">
        <f>IF(ISERROR(VLOOKUP(AL216,'Listas Ley Transparencia'!$H$3:$M$17,2,0)),"",VLOOKUP(AL216,'Listas Ley Transparencia'!$H$3:$M$17,2,0))</f>
        <v/>
      </c>
      <c r="AO216" s="296" t="str">
        <f>IF(ISERROR(VLOOKUP(AL216,'Listas Ley Transparencia'!$H$3:$M$17,3,0)),"",VLOOKUP(AL216,'Listas Ley Transparencia'!$H$3:$M$17,3,0))</f>
        <v/>
      </c>
      <c r="AP216" s="296" t="str">
        <f>IF(ISERROR(VLOOKUP(AL216,'Listas Ley Transparencia'!$H$3:$M$17,4,0)),"",VLOOKUP(AL216,'Listas Ley Transparencia'!$H$3:$M$17,4,0))</f>
        <v/>
      </c>
      <c r="AQ216" s="297" t="str">
        <f>IF(ISERROR(VLOOKUP(AL216,'Listas Ley Transparencia'!$H$3:$M$17,6,0)),"",VLOOKUP(AL216,'Listas Ley Transparencia'!$H$3:$M$17,6,0))</f>
        <v/>
      </c>
      <c r="AR216" s="305"/>
      <c r="AS216" s="249"/>
      <c r="AT216" s="307"/>
      <c r="AU216" s="307"/>
      <c r="AV216" s="308"/>
      <c r="AW216" s="309"/>
      <c r="AX216" s="310"/>
      <c r="AY216" s="310"/>
      <c r="AZ216" s="311" t="str">
        <f t="shared" si="8"/>
        <v>No</v>
      </c>
    </row>
    <row r="217" spans="1:52" ht="93" customHeight="1">
      <c r="A217" s="241">
        <v>215</v>
      </c>
      <c r="B217" s="242"/>
      <c r="C217" s="242"/>
      <c r="D217" s="242"/>
      <c r="E217" s="243"/>
      <c r="F217" s="242"/>
      <c r="G217" s="242"/>
      <c r="H217" s="242"/>
      <c r="I217" s="253"/>
      <c r="J217" s="253"/>
      <c r="K217" s="245"/>
      <c r="L217" s="246"/>
      <c r="M217" s="317"/>
      <c r="N217" s="302"/>
      <c r="O217" s="291">
        <f>IFERROR(VLOOKUP(N217,'Listas Generales'!$B$25:$C$29,2,0),0)</f>
        <v>0</v>
      </c>
      <c r="P217" s="302"/>
      <c r="Q217" s="291">
        <f>IFERROR(VLOOKUP(P217,'Listas Generales'!$B$32:$C$36,2,0),0)</f>
        <v>0</v>
      </c>
      <c r="R217" s="302"/>
      <c r="S217" s="291">
        <f>IFERROR(VLOOKUP(R217,'Listas Generales'!$B$40:$C$44,2,0),0)</f>
        <v>0</v>
      </c>
      <c r="T217" s="303">
        <f t="shared" si="7"/>
        <v>0</v>
      </c>
      <c r="U217" s="302" t="str">
        <f>IFERROR(VLOOKUP(T217,'Listas Generales'!$B$4:$C$7,2,0),"-")</f>
        <v>Sin clasificar</v>
      </c>
      <c r="V217" s="247"/>
      <c r="W217" s="305"/>
      <c r="X217" s="307"/>
      <c r="Y217" s="307"/>
      <c r="Z217" s="307"/>
      <c r="AA217" s="307"/>
      <c r="AB217" s="319"/>
      <c r="AC217" s="318"/>
      <c r="AD217" s="292"/>
      <c r="AE217" s="292"/>
      <c r="AF217" s="292"/>
      <c r="AG217" s="292"/>
      <c r="AH217" s="304"/>
      <c r="AI217" s="276"/>
      <c r="AJ217" s="304"/>
      <c r="AK217" s="276"/>
      <c r="AL217" s="292"/>
      <c r="AM217" s="250"/>
      <c r="AN217" s="295" t="str">
        <f>IF(ISERROR(VLOOKUP(AL217,'Listas Ley Transparencia'!$H$3:$M$17,2,0)),"",VLOOKUP(AL217,'Listas Ley Transparencia'!$H$3:$M$17,2,0))</f>
        <v/>
      </c>
      <c r="AO217" s="296" t="str">
        <f>IF(ISERROR(VLOOKUP(AL217,'Listas Ley Transparencia'!$H$3:$M$17,3,0)),"",VLOOKUP(AL217,'Listas Ley Transparencia'!$H$3:$M$17,3,0))</f>
        <v/>
      </c>
      <c r="AP217" s="296" t="str">
        <f>IF(ISERROR(VLOOKUP(AL217,'Listas Ley Transparencia'!$H$3:$M$17,4,0)),"",VLOOKUP(AL217,'Listas Ley Transparencia'!$H$3:$M$17,4,0))</f>
        <v/>
      </c>
      <c r="AQ217" s="297" t="str">
        <f>IF(ISERROR(VLOOKUP(AL217,'Listas Ley Transparencia'!$H$3:$M$17,6,0)),"",VLOOKUP(AL217,'Listas Ley Transparencia'!$H$3:$M$17,6,0))</f>
        <v/>
      </c>
      <c r="AR217" s="305"/>
      <c r="AS217" s="249"/>
      <c r="AT217" s="307"/>
      <c r="AU217" s="307"/>
      <c r="AV217" s="308"/>
      <c r="AW217" s="309"/>
      <c r="AX217" s="310"/>
      <c r="AY217" s="310"/>
      <c r="AZ217" s="311" t="str">
        <f t="shared" si="8"/>
        <v>No</v>
      </c>
    </row>
    <row r="218" spans="1:52" ht="93" customHeight="1">
      <c r="A218" s="241">
        <v>216</v>
      </c>
      <c r="B218" s="242"/>
      <c r="C218" s="242"/>
      <c r="D218" s="242"/>
      <c r="E218" s="243"/>
      <c r="F218" s="242"/>
      <c r="G218" s="242"/>
      <c r="H218" s="242"/>
      <c r="I218" s="253"/>
      <c r="J218" s="253"/>
      <c r="K218" s="245"/>
      <c r="L218" s="246"/>
      <c r="M218" s="317"/>
      <c r="N218" s="302"/>
      <c r="O218" s="291">
        <f>IFERROR(VLOOKUP(N218,'Listas Generales'!$B$25:$C$29,2,0),0)</f>
        <v>0</v>
      </c>
      <c r="P218" s="302"/>
      <c r="Q218" s="291">
        <f>IFERROR(VLOOKUP(P218,'Listas Generales'!$B$32:$C$36,2,0),0)</f>
        <v>0</v>
      </c>
      <c r="R218" s="302"/>
      <c r="S218" s="291">
        <f>IFERROR(VLOOKUP(R218,'Listas Generales'!$B$40:$C$44,2,0),0)</f>
        <v>0</v>
      </c>
      <c r="T218" s="303">
        <f t="shared" si="7"/>
        <v>0</v>
      </c>
      <c r="U218" s="302" t="str">
        <f>IFERROR(VLOOKUP(T218,'Listas Generales'!$B$4:$C$7,2,0),"-")</f>
        <v>Sin clasificar</v>
      </c>
      <c r="V218" s="247"/>
      <c r="W218" s="305"/>
      <c r="X218" s="307"/>
      <c r="Y218" s="307"/>
      <c r="Z218" s="307"/>
      <c r="AA218" s="307"/>
      <c r="AB218" s="319"/>
      <c r="AC218" s="318"/>
      <c r="AD218" s="292"/>
      <c r="AE218" s="292"/>
      <c r="AF218" s="292"/>
      <c r="AG218" s="292"/>
      <c r="AH218" s="304"/>
      <c r="AI218" s="276"/>
      <c r="AJ218" s="304"/>
      <c r="AK218" s="276"/>
      <c r="AL218" s="292"/>
      <c r="AM218" s="250"/>
      <c r="AN218" s="295" t="str">
        <f>IF(ISERROR(VLOOKUP(AL218,'Listas Ley Transparencia'!$H$3:$M$17,2,0)),"",VLOOKUP(AL218,'Listas Ley Transparencia'!$H$3:$M$17,2,0))</f>
        <v/>
      </c>
      <c r="AO218" s="296" t="str">
        <f>IF(ISERROR(VLOOKUP(AL218,'Listas Ley Transparencia'!$H$3:$M$17,3,0)),"",VLOOKUP(AL218,'Listas Ley Transparencia'!$H$3:$M$17,3,0))</f>
        <v/>
      </c>
      <c r="AP218" s="296" t="str">
        <f>IF(ISERROR(VLOOKUP(AL218,'Listas Ley Transparencia'!$H$3:$M$17,4,0)),"",VLOOKUP(AL218,'Listas Ley Transparencia'!$H$3:$M$17,4,0))</f>
        <v/>
      </c>
      <c r="AQ218" s="297" t="str">
        <f>IF(ISERROR(VLOOKUP(AL218,'Listas Ley Transparencia'!$H$3:$M$17,6,0)),"",VLOOKUP(AL218,'Listas Ley Transparencia'!$H$3:$M$17,6,0))</f>
        <v/>
      </c>
      <c r="AR218" s="305"/>
      <c r="AS218" s="249"/>
      <c r="AT218" s="307"/>
      <c r="AU218" s="307"/>
      <c r="AV218" s="308"/>
      <c r="AW218" s="309"/>
      <c r="AX218" s="310"/>
      <c r="AY218" s="310"/>
      <c r="AZ218" s="311" t="str">
        <f t="shared" si="8"/>
        <v>No</v>
      </c>
    </row>
    <row r="219" spans="1:52" ht="93" customHeight="1">
      <c r="A219" s="241">
        <v>217</v>
      </c>
      <c r="B219" s="242"/>
      <c r="C219" s="242"/>
      <c r="D219" s="242"/>
      <c r="E219" s="243"/>
      <c r="F219" s="242"/>
      <c r="G219" s="242"/>
      <c r="H219" s="242"/>
      <c r="I219" s="253"/>
      <c r="J219" s="253"/>
      <c r="K219" s="245"/>
      <c r="L219" s="246"/>
      <c r="M219" s="317"/>
      <c r="N219" s="302"/>
      <c r="O219" s="291">
        <f>IFERROR(VLOOKUP(N219,'Listas Generales'!$B$25:$C$29,2,0),0)</f>
        <v>0</v>
      </c>
      <c r="P219" s="302"/>
      <c r="Q219" s="291">
        <f>IFERROR(VLOOKUP(P219,'Listas Generales'!$B$32:$C$36,2,0),0)</f>
        <v>0</v>
      </c>
      <c r="R219" s="302"/>
      <c r="S219" s="291">
        <f>IFERROR(VLOOKUP(R219,'Listas Generales'!$B$40:$C$44,2,0),0)</f>
        <v>0</v>
      </c>
      <c r="T219" s="303">
        <f t="shared" si="7"/>
        <v>0</v>
      </c>
      <c r="U219" s="302" t="str">
        <f>IFERROR(VLOOKUP(T219,'Listas Generales'!$B$4:$C$7,2,0),"-")</f>
        <v>Sin clasificar</v>
      </c>
      <c r="V219" s="247"/>
      <c r="W219" s="305"/>
      <c r="X219" s="307"/>
      <c r="Y219" s="307"/>
      <c r="Z219" s="307"/>
      <c r="AA219" s="307"/>
      <c r="AB219" s="319"/>
      <c r="AC219" s="318"/>
      <c r="AD219" s="292"/>
      <c r="AE219" s="292"/>
      <c r="AF219" s="292"/>
      <c r="AG219" s="292"/>
      <c r="AH219" s="304"/>
      <c r="AI219" s="276"/>
      <c r="AJ219" s="304"/>
      <c r="AK219" s="276"/>
      <c r="AL219" s="292"/>
      <c r="AM219" s="250"/>
      <c r="AN219" s="295" t="str">
        <f>IF(ISERROR(VLOOKUP(AL219,'Listas Ley Transparencia'!$H$3:$M$17,2,0)),"",VLOOKUP(AL219,'Listas Ley Transparencia'!$H$3:$M$17,2,0))</f>
        <v/>
      </c>
      <c r="AO219" s="296" t="str">
        <f>IF(ISERROR(VLOOKUP(AL219,'Listas Ley Transparencia'!$H$3:$M$17,3,0)),"",VLOOKUP(AL219,'Listas Ley Transparencia'!$H$3:$M$17,3,0))</f>
        <v/>
      </c>
      <c r="AP219" s="296" t="str">
        <f>IF(ISERROR(VLOOKUP(AL219,'Listas Ley Transparencia'!$H$3:$M$17,4,0)),"",VLOOKUP(AL219,'Listas Ley Transparencia'!$H$3:$M$17,4,0))</f>
        <v/>
      </c>
      <c r="AQ219" s="297" t="str">
        <f>IF(ISERROR(VLOOKUP(AL219,'Listas Ley Transparencia'!$H$3:$M$17,6,0)),"",VLOOKUP(AL219,'Listas Ley Transparencia'!$H$3:$M$17,6,0))</f>
        <v/>
      </c>
      <c r="AR219" s="305"/>
      <c r="AS219" s="249"/>
      <c r="AT219" s="307"/>
      <c r="AU219" s="307"/>
      <c r="AV219" s="308"/>
      <c r="AW219" s="309"/>
      <c r="AX219" s="310"/>
      <c r="AY219" s="310"/>
      <c r="AZ219" s="311" t="str">
        <f t="shared" si="8"/>
        <v>No</v>
      </c>
    </row>
    <row r="220" spans="1:52" ht="93" customHeight="1">
      <c r="A220" s="241">
        <v>218</v>
      </c>
      <c r="B220" s="242"/>
      <c r="C220" s="242"/>
      <c r="D220" s="242"/>
      <c r="E220" s="243"/>
      <c r="F220" s="242"/>
      <c r="G220" s="242"/>
      <c r="H220" s="242"/>
      <c r="I220" s="253"/>
      <c r="J220" s="253"/>
      <c r="K220" s="245"/>
      <c r="L220" s="246"/>
      <c r="M220" s="317"/>
      <c r="N220" s="302"/>
      <c r="O220" s="291">
        <f>IFERROR(VLOOKUP(N220,'Listas Generales'!$B$25:$C$29,2,0),0)</f>
        <v>0</v>
      </c>
      <c r="P220" s="302"/>
      <c r="Q220" s="291">
        <f>IFERROR(VLOOKUP(P220,'Listas Generales'!$B$32:$C$36,2,0),0)</f>
        <v>0</v>
      </c>
      <c r="R220" s="302"/>
      <c r="S220" s="291">
        <f>IFERROR(VLOOKUP(R220,'Listas Generales'!$B$40:$C$44,2,0),0)</f>
        <v>0</v>
      </c>
      <c r="T220" s="303">
        <f t="shared" si="7"/>
        <v>0</v>
      </c>
      <c r="U220" s="302" t="str">
        <f>IFERROR(VLOOKUP(T220,'Listas Generales'!$B$4:$C$7,2,0),"-")</f>
        <v>Sin clasificar</v>
      </c>
      <c r="V220" s="247"/>
      <c r="W220" s="305"/>
      <c r="X220" s="307"/>
      <c r="Y220" s="307"/>
      <c r="Z220" s="307"/>
      <c r="AA220" s="307"/>
      <c r="AB220" s="319"/>
      <c r="AC220" s="318"/>
      <c r="AD220" s="292"/>
      <c r="AE220" s="292"/>
      <c r="AF220" s="292"/>
      <c r="AG220" s="292"/>
      <c r="AH220" s="304"/>
      <c r="AI220" s="276"/>
      <c r="AJ220" s="304"/>
      <c r="AK220" s="276"/>
      <c r="AL220" s="292"/>
      <c r="AM220" s="250"/>
      <c r="AN220" s="295" t="str">
        <f>IF(ISERROR(VLOOKUP(AL220,'Listas Ley Transparencia'!$H$3:$M$17,2,0)),"",VLOOKUP(AL220,'Listas Ley Transparencia'!$H$3:$M$17,2,0))</f>
        <v/>
      </c>
      <c r="AO220" s="296" t="str">
        <f>IF(ISERROR(VLOOKUP(AL220,'Listas Ley Transparencia'!$H$3:$M$17,3,0)),"",VLOOKUP(AL220,'Listas Ley Transparencia'!$H$3:$M$17,3,0))</f>
        <v/>
      </c>
      <c r="AP220" s="296" t="str">
        <f>IF(ISERROR(VLOOKUP(AL220,'Listas Ley Transparencia'!$H$3:$M$17,4,0)),"",VLOOKUP(AL220,'Listas Ley Transparencia'!$H$3:$M$17,4,0))</f>
        <v/>
      </c>
      <c r="AQ220" s="297" t="str">
        <f>IF(ISERROR(VLOOKUP(AL220,'Listas Ley Transparencia'!$H$3:$M$17,6,0)),"",VLOOKUP(AL220,'Listas Ley Transparencia'!$H$3:$M$17,6,0))</f>
        <v/>
      </c>
      <c r="AR220" s="305"/>
      <c r="AS220" s="249"/>
      <c r="AT220" s="307"/>
      <c r="AU220" s="307"/>
      <c r="AV220" s="308"/>
      <c r="AW220" s="309"/>
      <c r="AX220" s="310"/>
      <c r="AY220" s="310"/>
      <c r="AZ220" s="311" t="str">
        <f t="shared" si="8"/>
        <v>No</v>
      </c>
    </row>
    <row r="221" spans="1:52" ht="93" customHeight="1">
      <c r="A221" s="241">
        <v>219</v>
      </c>
      <c r="B221" s="242"/>
      <c r="C221" s="242"/>
      <c r="D221" s="242"/>
      <c r="E221" s="243"/>
      <c r="F221" s="242"/>
      <c r="G221" s="242"/>
      <c r="H221" s="242"/>
      <c r="I221" s="253"/>
      <c r="J221" s="253"/>
      <c r="K221" s="245"/>
      <c r="L221" s="246"/>
      <c r="M221" s="317"/>
      <c r="N221" s="302"/>
      <c r="O221" s="291">
        <f>IFERROR(VLOOKUP(N221,'Listas Generales'!$B$25:$C$29,2,0),0)</f>
        <v>0</v>
      </c>
      <c r="P221" s="302"/>
      <c r="Q221" s="291">
        <f>IFERROR(VLOOKUP(P221,'Listas Generales'!$B$32:$C$36,2,0),0)</f>
        <v>0</v>
      </c>
      <c r="R221" s="302"/>
      <c r="S221" s="291">
        <f>IFERROR(VLOOKUP(R221,'Listas Generales'!$B$40:$C$44,2,0),0)</f>
        <v>0</v>
      </c>
      <c r="T221" s="303">
        <f t="shared" si="7"/>
        <v>0</v>
      </c>
      <c r="U221" s="302" t="str">
        <f>IFERROR(VLOOKUP(T221,'Listas Generales'!$B$4:$C$7,2,0),"-")</f>
        <v>Sin clasificar</v>
      </c>
      <c r="V221" s="247"/>
      <c r="W221" s="305"/>
      <c r="X221" s="307"/>
      <c r="Y221" s="307"/>
      <c r="Z221" s="307"/>
      <c r="AA221" s="307"/>
      <c r="AB221" s="319"/>
      <c r="AC221" s="318"/>
      <c r="AD221" s="292"/>
      <c r="AE221" s="292"/>
      <c r="AF221" s="292"/>
      <c r="AG221" s="292"/>
      <c r="AH221" s="304"/>
      <c r="AI221" s="276"/>
      <c r="AJ221" s="304"/>
      <c r="AK221" s="276"/>
      <c r="AL221" s="292"/>
      <c r="AM221" s="250"/>
      <c r="AN221" s="295" t="str">
        <f>IF(ISERROR(VLOOKUP(AL221,'Listas Ley Transparencia'!$H$3:$M$17,2,0)),"",VLOOKUP(AL221,'Listas Ley Transparencia'!$H$3:$M$17,2,0))</f>
        <v/>
      </c>
      <c r="AO221" s="296" t="str">
        <f>IF(ISERROR(VLOOKUP(AL221,'Listas Ley Transparencia'!$H$3:$M$17,3,0)),"",VLOOKUP(AL221,'Listas Ley Transparencia'!$H$3:$M$17,3,0))</f>
        <v/>
      </c>
      <c r="AP221" s="296" t="str">
        <f>IF(ISERROR(VLOOKUP(AL221,'Listas Ley Transparencia'!$H$3:$M$17,4,0)),"",VLOOKUP(AL221,'Listas Ley Transparencia'!$H$3:$M$17,4,0))</f>
        <v/>
      </c>
      <c r="AQ221" s="297" t="str">
        <f>IF(ISERROR(VLOOKUP(AL221,'Listas Ley Transparencia'!$H$3:$M$17,6,0)),"",VLOOKUP(AL221,'Listas Ley Transparencia'!$H$3:$M$17,6,0))</f>
        <v/>
      </c>
      <c r="AR221" s="305"/>
      <c r="AS221" s="249"/>
      <c r="AT221" s="307"/>
      <c r="AU221" s="307"/>
      <c r="AV221" s="308"/>
      <c r="AW221" s="309"/>
      <c r="AX221" s="310"/>
      <c r="AY221" s="310"/>
      <c r="AZ221" s="311" t="str">
        <f t="shared" si="8"/>
        <v>No</v>
      </c>
    </row>
    <row r="222" spans="1:52" ht="93" customHeight="1">
      <c r="A222" s="241">
        <v>220</v>
      </c>
      <c r="B222" s="242"/>
      <c r="C222" s="242"/>
      <c r="D222" s="242"/>
      <c r="E222" s="243"/>
      <c r="F222" s="242"/>
      <c r="G222" s="242"/>
      <c r="H222" s="242"/>
      <c r="I222" s="253"/>
      <c r="J222" s="253"/>
      <c r="K222" s="245"/>
      <c r="L222" s="246"/>
      <c r="M222" s="317"/>
      <c r="N222" s="302"/>
      <c r="O222" s="291">
        <f>IFERROR(VLOOKUP(N222,'Listas Generales'!$B$25:$C$29,2,0),0)</f>
        <v>0</v>
      </c>
      <c r="P222" s="302"/>
      <c r="Q222" s="291">
        <f>IFERROR(VLOOKUP(P222,'Listas Generales'!$B$32:$C$36,2,0),0)</f>
        <v>0</v>
      </c>
      <c r="R222" s="302"/>
      <c r="S222" s="291">
        <f>IFERROR(VLOOKUP(R222,'Listas Generales'!$B$40:$C$44,2,0),0)</f>
        <v>0</v>
      </c>
      <c r="T222" s="303">
        <f t="shared" si="7"/>
        <v>0</v>
      </c>
      <c r="U222" s="302" t="str">
        <f>IFERROR(VLOOKUP(T222,'Listas Generales'!$B$4:$C$7,2,0),"-")</f>
        <v>Sin clasificar</v>
      </c>
      <c r="V222" s="247"/>
      <c r="W222" s="305"/>
      <c r="X222" s="307"/>
      <c r="Y222" s="307"/>
      <c r="Z222" s="307"/>
      <c r="AA222" s="307"/>
      <c r="AB222" s="319"/>
      <c r="AC222" s="318"/>
      <c r="AD222" s="292"/>
      <c r="AE222" s="292"/>
      <c r="AF222" s="292"/>
      <c r="AG222" s="292"/>
      <c r="AH222" s="304"/>
      <c r="AI222" s="276"/>
      <c r="AJ222" s="304"/>
      <c r="AK222" s="276"/>
      <c r="AL222" s="292"/>
      <c r="AM222" s="250"/>
      <c r="AN222" s="295" t="str">
        <f>IF(ISERROR(VLOOKUP(AL222,'Listas Ley Transparencia'!$H$3:$M$17,2,0)),"",VLOOKUP(AL222,'Listas Ley Transparencia'!$H$3:$M$17,2,0))</f>
        <v/>
      </c>
      <c r="AO222" s="296" t="str">
        <f>IF(ISERROR(VLOOKUP(AL222,'Listas Ley Transparencia'!$H$3:$M$17,3,0)),"",VLOOKUP(AL222,'Listas Ley Transparencia'!$H$3:$M$17,3,0))</f>
        <v/>
      </c>
      <c r="AP222" s="296" t="str">
        <f>IF(ISERROR(VLOOKUP(AL222,'Listas Ley Transparencia'!$H$3:$M$17,4,0)),"",VLOOKUP(AL222,'Listas Ley Transparencia'!$H$3:$M$17,4,0))</f>
        <v/>
      </c>
      <c r="AQ222" s="297" t="str">
        <f>IF(ISERROR(VLOOKUP(AL222,'Listas Ley Transparencia'!$H$3:$M$17,6,0)),"",VLOOKUP(AL222,'Listas Ley Transparencia'!$H$3:$M$17,6,0))</f>
        <v/>
      </c>
      <c r="AR222" s="305"/>
      <c r="AS222" s="249"/>
      <c r="AT222" s="307"/>
      <c r="AU222" s="307"/>
      <c r="AV222" s="308"/>
      <c r="AW222" s="309"/>
      <c r="AX222" s="310"/>
      <c r="AY222" s="310"/>
      <c r="AZ222" s="311" t="str">
        <f t="shared" si="8"/>
        <v>No</v>
      </c>
    </row>
    <row r="223" spans="1:52" ht="93" customHeight="1">
      <c r="A223" s="241">
        <v>221</v>
      </c>
      <c r="B223" s="242"/>
      <c r="C223" s="242"/>
      <c r="D223" s="242"/>
      <c r="E223" s="243"/>
      <c r="F223" s="242"/>
      <c r="G223" s="242"/>
      <c r="H223" s="242"/>
      <c r="I223" s="253"/>
      <c r="J223" s="253"/>
      <c r="K223" s="245"/>
      <c r="L223" s="246"/>
      <c r="M223" s="317"/>
      <c r="N223" s="302"/>
      <c r="O223" s="291">
        <f>IFERROR(VLOOKUP(N223,'Listas Generales'!$B$25:$C$29,2,0),0)</f>
        <v>0</v>
      </c>
      <c r="P223" s="302"/>
      <c r="Q223" s="291">
        <f>IFERROR(VLOOKUP(P223,'Listas Generales'!$B$32:$C$36,2,0),0)</f>
        <v>0</v>
      </c>
      <c r="R223" s="302"/>
      <c r="S223" s="291">
        <f>IFERROR(VLOOKUP(R223,'Listas Generales'!$B$40:$C$44,2,0),0)</f>
        <v>0</v>
      </c>
      <c r="T223" s="303">
        <f t="shared" si="7"/>
        <v>0</v>
      </c>
      <c r="U223" s="302" t="str">
        <f>IFERROR(VLOOKUP(T223,'Listas Generales'!$B$4:$C$7,2,0),"-")</f>
        <v>Sin clasificar</v>
      </c>
      <c r="V223" s="247"/>
      <c r="W223" s="305"/>
      <c r="X223" s="307"/>
      <c r="Y223" s="307"/>
      <c r="Z223" s="307"/>
      <c r="AA223" s="307"/>
      <c r="AB223" s="319"/>
      <c r="AC223" s="318"/>
      <c r="AD223" s="292"/>
      <c r="AE223" s="292"/>
      <c r="AF223" s="292"/>
      <c r="AG223" s="292"/>
      <c r="AH223" s="304"/>
      <c r="AI223" s="276"/>
      <c r="AJ223" s="304"/>
      <c r="AK223" s="276"/>
      <c r="AL223" s="292"/>
      <c r="AM223" s="250"/>
      <c r="AN223" s="295" t="str">
        <f>IF(ISERROR(VLOOKUP(AL223,'Listas Ley Transparencia'!$H$3:$M$17,2,0)),"",VLOOKUP(AL223,'Listas Ley Transparencia'!$H$3:$M$17,2,0))</f>
        <v/>
      </c>
      <c r="AO223" s="296" t="str">
        <f>IF(ISERROR(VLOOKUP(AL223,'Listas Ley Transparencia'!$H$3:$M$17,3,0)),"",VLOOKUP(AL223,'Listas Ley Transparencia'!$H$3:$M$17,3,0))</f>
        <v/>
      </c>
      <c r="AP223" s="296" t="str">
        <f>IF(ISERROR(VLOOKUP(AL223,'Listas Ley Transparencia'!$H$3:$M$17,4,0)),"",VLOOKUP(AL223,'Listas Ley Transparencia'!$H$3:$M$17,4,0))</f>
        <v/>
      </c>
      <c r="AQ223" s="297" t="str">
        <f>IF(ISERROR(VLOOKUP(AL223,'Listas Ley Transparencia'!$H$3:$M$17,6,0)),"",VLOOKUP(AL223,'Listas Ley Transparencia'!$H$3:$M$17,6,0))</f>
        <v/>
      </c>
      <c r="AR223" s="305"/>
      <c r="AS223" s="249"/>
      <c r="AT223" s="307"/>
      <c r="AU223" s="307"/>
      <c r="AV223" s="308"/>
      <c r="AW223" s="309"/>
      <c r="AX223" s="310"/>
      <c r="AY223" s="310"/>
      <c r="AZ223" s="311" t="str">
        <f t="shared" si="8"/>
        <v>No</v>
      </c>
    </row>
    <row r="224" spans="1:52" ht="93" customHeight="1">
      <c r="A224" s="241">
        <v>222</v>
      </c>
      <c r="B224" s="242"/>
      <c r="C224" s="242"/>
      <c r="D224" s="242"/>
      <c r="E224" s="243"/>
      <c r="F224" s="242"/>
      <c r="G224" s="242"/>
      <c r="H224" s="242"/>
      <c r="I224" s="253"/>
      <c r="J224" s="253"/>
      <c r="K224" s="245"/>
      <c r="L224" s="246"/>
      <c r="M224" s="317"/>
      <c r="N224" s="302"/>
      <c r="O224" s="291">
        <f>IFERROR(VLOOKUP(N224,'Listas Generales'!$B$25:$C$29,2,0),0)</f>
        <v>0</v>
      </c>
      <c r="P224" s="302"/>
      <c r="Q224" s="291">
        <f>IFERROR(VLOOKUP(P224,'Listas Generales'!$B$32:$C$36,2,0),0)</f>
        <v>0</v>
      </c>
      <c r="R224" s="302"/>
      <c r="S224" s="291">
        <f>IFERROR(VLOOKUP(R224,'Listas Generales'!$B$40:$C$44,2,0),0)</f>
        <v>0</v>
      </c>
      <c r="T224" s="303">
        <f t="shared" si="7"/>
        <v>0</v>
      </c>
      <c r="U224" s="302" t="str">
        <f>IFERROR(VLOOKUP(T224,'Listas Generales'!$B$4:$C$7,2,0),"-")</f>
        <v>Sin clasificar</v>
      </c>
      <c r="V224" s="247"/>
      <c r="W224" s="305"/>
      <c r="X224" s="307"/>
      <c r="Y224" s="307"/>
      <c r="Z224" s="307"/>
      <c r="AA224" s="307"/>
      <c r="AB224" s="319"/>
      <c r="AC224" s="318"/>
      <c r="AD224" s="292"/>
      <c r="AE224" s="292"/>
      <c r="AF224" s="292"/>
      <c r="AG224" s="292"/>
      <c r="AH224" s="304"/>
      <c r="AI224" s="276"/>
      <c r="AJ224" s="304"/>
      <c r="AK224" s="276"/>
      <c r="AL224" s="292"/>
      <c r="AM224" s="250"/>
      <c r="AN224" s="295" t="str">
        <f>IF(ISERROR(VLOOKUP(AL224,'Listas Ley Transparencia'!$H$3:$M$17,2,0)),"",VLOOKUP(AL224,'Listas Ley Transparencia'!$H$3:$M$17,2,0))</f>
        <v/>
      </c>
      <c r="AO224" s="296" t="str">
        <f>IF(ISERROR(VLOOKUP(AL224,'Listas Ley Transparencia'!$H$3:$M$17,3,0)),"",VLOOKUP(AL224,'Listas Ley Transparencia'!$H$3:$M$17,3,0))</f>
        <v/>
      </c>
      <c r="AP224" s="296" t="str">
        <f>IF(ISERROR(VLOOKUP(AL224,'Listas Ley Transparencia'!$H$3:$M$17,4,0)),"",VLOOKUP(AL224,'Listas Ley Transparencia'!$H$3:$M$17,4,0))</f>
        <v/>
      </c>
      <c r="AQ224" s="297" t="str">
        <f>IF(ISERROR(VLOOKUP(AL224,'Listas Ley Transparencia'!$H$3:$M$17,6,0)),"",VLOOKUP(AL224,'Listas Ley Transparencia'!$H$3:$M$17,6,0))</f>
        <v/>
      </c>
      <c r="AR224" s="305"/>
      <c r="AS224" s="249"/>
      <c r="AT224" s="307"/>
      <c r="AU224" s="307"/>
      <c r="AV224" s="308"/>
      <c r="AW224" s="309"/>
      <c r="AX224" s="310"/>
      <c r="AY224" s="310"/>
      <c r="AZ224" s="311" t="str">
        <f t="shared" si="8"/>
        <v>No</v>
      </c>
    </row>
    <row r="225" spans="1:52" ht="93" customHeight="1">
      <c r="A225" s="241">
        <v>223</v>
      </c>
      <c r="B225" s="242"/>
      <c r="C225" s="242"/>
      <c r="D225" s="242"/>
      <c r="E225" s="243"/>
      <c r="F225" s="242"/>
      <c r="G225" s="242"/>
      <c r="H225" s="242"/>
      <c r="I225" s="253"/>
      <c r="J225" s="253"/>
      <c r="K225" s="245"/>
      <c r="L225" s="246"/>
      <c r="M225" s="317"/>
      <c r="N225" s="302"/>
      <c r="O225" s="291">
        <f>IFERROR(VLOOKUP(N225,'Listas Generales'!$B$25:$C$29,2,0),0)</f>
        <v>0</v>
      </c>
      <c r="P225" s="302"/>
      <c r="Q225" s="291">
        <f>IFERROR(VLOOKUP(P225,'Listas Generales'!$B$32:$C$36,2,0),0)</f>
        <v>0</v>
      </c>
      <c r="R225" s="302"/>
      <c r="S225" s="291">
        <f>IFERROR(VLOOKUP(R225,'Listas Generales'!$B$40:$C$44,2,0),0)</f>
        <v>0</v>
      </c>
      <c r="T225" s="303">
        <f t="shared" si="7"/>
        <v>0</v>
      </c>
      <c r="U225" s="302" t="str">
        <f>IFERROR(VLOOKUP(T225,'Listas Generales'!$B$4:$C$7,2,0),"-")</f>
        <v>Sin clasificar</v>
      </c>
      <c r="V225" s="247"/>
      <c r="W225" s="305"/>
      <c r="X225" s="307"/>
      <c r="Y225" s="307"/>
      <c r="Z225" s="307"/>
      <c r="AA225" s="307"/>
      <c r="AB225" s="319"/>
      <c r="AC225" s="318"/>
      <c r="AD225" s="292"/>
      <c r="AE225" s="292"/>
      <c r="AF225" s="292"/>
      <c r="AG225" s="292"/>
      <c r="AH225" s="304"/>
      <c r="AI225" s="276"/>
      <c r="AJ225" s="304"/>
      <c r="AK225" s="276"/>
      <c r="AL225" s="292"/>
      <c r="AM225" s="250"/>
      <c r="AN225" s="295" t="str">
        <f>IF(ISERROR(VLOOKUP(AL225,'Listas Ley Transparencia'!$H$3:$M$17,2,0)),"",VLOOKUP(AL225,'Listas Ley Transparencia'!$H$3:$M$17,2,0))</f>
        <v/>
      </c>
      <c r="AO225" s="296" t="str">
        <f>IF(ISERROR(VLOOKUP(AL225,'Listas Ley Transparencia'!$H$3:$M$17,3,0)),"",VLOOKUP(AL225,'Listas Ley Transparencia'!$H$3:$M$17,3,0))</f>
        <v/>
      </c>
      <c r="AP225" s="296" t="str">
        <f>IF(ISERROR(VLOOKUP(AL225,'Listas Ley Transparencia'!$H$3:$M$17,4,0)),"",VLOOKUP(AL225,'Listas Ley Transparencia'!$H$3:$M$17,4,0))</f>
        <v/>
      </c>
      <c r="AQ225" s="297" t="str">
        <f>IF(ISERROR(VLOOKUP(AL225,'Listas Ley Transparencia'!$H$3:$M$17,6,0)),"",VLOOKUP(AL225,'Listas Ley Transparencia'!$H$3:$M$17,6,0))</f>
        <v/>
      </c>
      <c r="AR225" s="305"/>
      <c r="AS225" s="249"/>
      <c r="AT225" s="307"/>
      <c r="AU225" s="307"/>
      <c r="AV225" s="308"/>
      <c r="AW225" s="309"/>
      <c r="AX225" s="310"/>
      <c r="AY225" s="310"/>
      <c r="AZ225" s="311" t="str">
        <f t="shared" si="8"/>
        <v>No</v>
      </c>
    </row>
    <row r="226" spans="1:52" ht="93" customHeight="1">
      <c r="A226" s="241">
        <v>224</v>
      </c>
      <c r="B226" s="242"/>
      <c r="C226" s="242"/>
      <c r="D226" s="242"/>
      <c r="E226" s="243"/>
      <c r="F226" s="242"/>
      <c r="G226" s="242"/>
      <c r="H226" s="242"/>
      <c r="I226" s="253"/>
      <c r="J226" s="253"/>
      <c r="K226" s="245"/>
      <c r="L226" s="246"/>
      <c r="M226" s="317"/>
      <c r="N226" s="302"/>
      <c r="O226" s="291">
        <f>IFERROR(VLOOKUP(N226,'Listas Generales'!$B$25:$C$29,2,0),0)</f>
        <v>0</v>
      </c>
      <c r="P226" s="302"/>
      <c r="Q226" s="291">
        <f>IFERROR(VLOOKUP(P226,'Listas Generales'!$B$32:$C$36,2,0),0)</f>
        <v>0</v>
      </c>
      <c r="R226" s="302"/>
      <c r="S226" s="291">
        <f>IFERROR(VLOOKUP(R226,'Listas Generales'!$B$40:$C$44,2,0),0)</f>
        <v>0</v>
      </c>
      <c r="T226" s="303">
        <f t="shared" si="7"/>
        <v>0</v>
      </c>
      <c r="U226" s="302" t="str">
        <f>IFERROR(VLOOKUP(T226,'Listas Generales'!$B$4:$C$7,2,0),"-")</f>
        <v>Sin clasificar</v>
      </c>
      <c r="V226" s="247"/>
      <c r="W226" s="305"/>
      <c r="X226" s="307"/>
      <c r="Y226" s="307"/>
      <c r="Z226" s="307"/>
      <c r="AA226" s="307"/>
      <c r="AB226" s="319"/>
      <c r="AC226" s="318"/>
      <c r="AD226" s="292"/>
      <c r="AE226" s="292"/>
      <c r="AF226" s="292"/>
      <c r="AG226" s="292"/>
      <c r="AH226" s="304"/>
      <c r="AI226" s="276"/>
      <c r="AJ226" s="304"/>
      <c r="AK226" s="276"/>
      <c r="AL226" s="292"/>
      <c r="AM226" s="250"/>
      <c r="AN226" s="295" t="str">
        <f>IF(ISERROR(VLOOKUP(AL226,'Listas Ley Transparencia'!$H$3:$M$17,2,0)),"",VLOOKUP(AL226,'Listas Ley Transparencia'!$H$3:$M$17,2,0))</f>
        <v/>
      </c>
      <c r="AO226" s="296" t="str">
        <f>IF(ISERROR(VLOOKUP(AL226,'Listas Ley Transparencia'!$H$3:$M$17,3,0)),"",VLOOKUP(AL226,'Listas Ley Transparencia'!$H$3:$M$17,3,0))</f>
        <v/>
      </c>
      <c r="AP226" s="296" t="str">
        <f>IF(ISERROR(VLOOKUP(AL226,'Listas Ley Transparencia'!$H$3:$M$17,4,0)),"",VLOOKUP(AL226,'Listas Ley Transparencia'!$H$3:$M$17,4,0))</f>
        <v/>
      </c>
      <c r="AQ226" s="297" t="str">
        <f>IF(ISERROR(VLOOKUP(AL226,'Listas Ley Transparencia'!$H$3:$M$17,6,0)),"",VLOOKUP(AL226,'Listas Ley Transparencia'!$H$3:$M$17,6,0))</f>
        <v/>
      </c>
      <c r="AR226" s="305"/>
      <c r="AS226" s="249"/>
      <c r="AT226" s="307"/>
      <c r="AU226" s="307"/>
      <c r="AV226" s="308"/>
      <c r="AW226" s="309"/>
      <c r="AX226" s="310"/>
      <c r="AY226" s="310"/>
      <c r="AZ226" s="311" t="str">
        <f t="shared" si="8"/>
        <v>No</v>
      </c>
    </row>
    <row r="227" spans="1:52" ht="93" customHeight="1">
      <c r="A227" s="241">
        <v>225</v>
      </c>
      <c r="B227" s="242"/>
      <c r="C227" s="242"/>
      <c r="D227" s="242"/>
      <c r="E227" s="243"/>
      <c r="F227" s="242"/>
      <c r="G227" s="242"/>
      <c r="H227" s="242"/>
      <c r="I227" s="253"/>
      <c r="J227" s="253"/>
      <c r="K227" s="245"/>
      <c r="L227" s="246"/>
      <c r="M227" s="317"/>
      <c r="N227" s="302"/>
      <c r="O227" s="291">
        <f>IFERROR(VLOOKUP(N227,'Listas Generales'!$B$25:$C$29,2,0),0)</f>
        <v>0</v>
      </c>
      <c r="P227" s="302"/>
      <c r="Q227" s="291">
        <f>IFERROR(VLOOKUP(P227,'Listas Generales'!$B$32:$C$36,2,0),0)</f>
        <v>0</v>
      </c>
      <c r="R227" s="302"/>
      <c r="S227" s="291">
        <f>IFERROR(VLOOKUP(R227,'Listas Generales'!$B$40:$C$44,2,0),0)</f>
        <v>0</v>
      </c>
      <c r="T227" s="303">
        <f t="shared" si="7"/>
        <v>0</v>
      </c>
      <c r="U227" s="302" t="str">
        <f>IFERROR(VLOOKUP(T227,'Listas Generales'!$B$4:$C$7,2,0),"-")</f>
        <v>Sin clasificar</v>
      </c>
      <c r="V227" s="247"/>
      <c r="W227" s="305"/>
      <c r="X227" s="307"/>
      <c r="Y227" s="307"/>
      <c r="Z227" s="307"/>
      <c r="AA227" s="307"/>
      <c r="AB227" s="319"/>
      <c r="AC227" s="318"/>
      <c r="AD227" s="292"/>
      <c r="AE227" s="292"/>
      <c r="AF227" s="292"/>
      <c r="AG227" s="292"/>
      <c r="AH227" s="304"/>
      <c r="AI227" s="276"/>
      <c r="AJ227" s="304"/>
      <c r="AK227" s="276"/>
      <c r="AL227" s="292"/>
      <c r="AM227" s="250"/>
      <c r="AN227" s="295" t="str">
        <f>IF(ISERROR(VLOOKUP(AL227,'Listas Ley Transparencia'!$H$3:$M$17,2,0)),"",VLOOKUP(AL227,'Listas Ley Transparencia'!$H$3:$M$17,2,0))</f>
        <v/>
      </c>
      <c r="AO227" s="296" t="str">
        <f>IF(ISERROR(VLOOKUP(AL227,'Listas Ley Transparencia'!$H$3:$M$17,3,0)),"",VLOOKUP(AL227,'Listas Ley Transparencia'!$H$3:$M$17,3,0))</f>
        <v/>
      </c>
      <c r="AP227" s="296" t="str">
        <f>IF(ISERROR(VLOOKUP(AL227,'Listas Ley Transparencia'!$H$3:$M$17,4,0)),"",VLOOKUP(AL227,'Listas Ley Transparencia'!$H$3:$M$17,4,0))</f>
        <v/>
      </c>
      <c r="AQ227" s="297" t="str">
        <f>IF(ISERROR(VLOOKUP(AL227,'Listas Ley Transparencia'!$H$3:$M$17,6,0)),"",VLOOKUP(AL227,'Listas Ley Transparencia'!$H$3:$M$17,6,0))</f>
        <v/>
      </c>
      <c r="AR227" s="305"/>
      <c r="AS227" s="249"/>
      <c r="AT227" s="307"/>
      <c r="AU227" s="307"/>
      <c r="AV227" s="308"/>
      <c r="AW227" s="309"/>
      <c r="AX227" s="310"/>
      <c r="AY227" s="310"/>
      <c r="AZ227" s="311" t="str">
        <f t="shared" si="8"/>
        <v>No</v>
      </c>
    </row>
    <row r="228" spans="1:52" ht="93" customHeight="1">
      <c r="A228" s="241">
        <v>226</v>
      </c>
      <c r="B228" s="242"/>
      <c r="C228" s="242"/>
      <c r="D228" s="242"/>
      <c r="E228" s="243"/>
      <c r="F228" s="242"/>
      <c r="G228" s="242"/>
      <c r="H228" s="242"/>
      <c r="I228" s="253"/>
      <c r="J228" s="253"/>
      <c r="K228" s="245"/>
      <c r="L228" s="246"/>
      <c r="M228" s="317"/>
      <c r="N228" s="302"/>
      <c r="O228" s="291">
        <f>IFERROR(VLOOKUP(N228,'Listas Generales'!$B$25:$C$29,2,0),0)</f>
        <v>0</v>
      </c>
      <c r="P228" s="302"/>
      <c r="Q228" s="291">
        <f>IFERROR(VLOOKUP(P228,'Listas Generales'!$B$32:$C$36,2,0),0)</f>
        <v>0</v>
      </c>
      <c r="R228" s="302"/>
      <c r="S228" s="291">
        <f>IFERROR(VLOOKUP(R228,'Listas Generales'!$B$40:$C$44,2,0),0)</f>
        <v>0</v>
      </c>
      <c r="T228" s="303">
        <f t="shared" si="7"/>
        <v>0</v>
      </c>
      <c r="U228" s="302" t="str">
        <f>IFERROR(VLOOKUP(T228,'Listas Generales'!$B$4:$C$7,2,0),"-")</f>
        <v>Sin clasificar</v>
      </c>
      <c r="V228" s="247"/>
      <c r="W228" s="305"/>
      <c r="X228" s="307"/>
      <c r="Y228" s="307"/>
      <c r="Z228" s="307"/>
      <c r="AA228" s="307"/>
      <c r="AB228" s="319"/>
      <c r="AC228" s="318"/>
      <c r="AD228" s="292"/>
      <c r="AE228" s="292"/>
      <c r="AF228" s="292"/>
      <c r="AG228" s="292"/>
      <c r="AH228" s="304"/>
      <c r="AI228" s="276"/>
      <c r="AJ228" s="304"/>
      <c r="AK228" s="276"/>
      <c r="AL228" s="292"/>
      <c r="AM228" s="250"/>
      <c r="AN228" s="295" t="str">
        <f>IF(ISERROR(VLOOKUP(AL228,'Listas Ley Transparencia'!$H$3:$M$17,2,0)),"",VLOOKUP(AL228,'Listas Ley Transparencia'!$H$3:$M$17,2,0))</f>
        <v/>
      </c>
      <c r="AO228" s="296" t="str">
        <f>IF(ISERROR(VLOOKUP(AL228,'Listas Ley Transparencia'!$H$3:$M$17,3,0)),"",VLOOKUP(AL228,'Listas Ley Transparencia'!$H$3:$M$17,3,0))</f>
        <v/>
      </c>
      <c r="AP228" s="296" t="str">
        <f>IF(ISERROR(VLOOKUP(AL228,'Listas Ley Transparencia'!$H$3:$M$17,4,0)),"",VLOOKUP(AL228,'Listas Ley Transparencia'!$H$3:$M$17,4,0))</f>
        <v/>
      </c>
      <c r="AQ228" s="297" t="str">
        <f>IF(ISERROR(VLOOKUP(AL228,'Listas Ley Transparencia'!$H$3:$M$17,6,0)),"",VLOOKUP(AL228,'Listas Ley Transparencia'!$H$3:$M$17,6,0))</f>
        <v/>
      </c>
      <c r="AR228" s="305"/>
      <c r="AS228" s="249"/>
      <c r="AT228" s="307"/>
      <c r="AU228" s="307"/>
      <c r="AV228" s="308"/>
      <c r="AW228" s="309"/>
      <c r="AX228" s="310"/>
      <c r="AY228" s="310"/>
      <c r="AZ228" s="311" t="str">
        <f t="shared" si="8"/>
        <v>No</v>
      </c>
    </row>
    <row r="229" spans="1:52" ht="93" customHeight="1">
      <c r="A229" s="241">
        <v>227</v>
      </c>
      <c r="B229" s="242"/>
      <c r="C229" s="242"/>
      <c r="D229" s="242"/>
      <c r="E229" s="243"/>
      <c r="F229" s="242"/>
      <c r="G229" s="242"/>
      <c r="H229" s="242"/>
      <c r="I229" s="253"/>
      <c r="J229" s="253"/>
      <c r="K229" s="245"/>
      <c r="L229" s="246"/>
      <c r="M229" s="317"/>
      <c r="N229" s="302"/>
      <c r="O229" s="291">
        <f>IFERROR(VLOOKUP(N229,'Listas Generales'!$B$25:$C$29,2,0),0)</f>
        <v>0</v>
      </c>
      <c r="P229" s="302"/>
      <c r="Q229" s="291">
        <f>IFERROR(VLOOKUP(P229,'Listas Generales'!$B$32:$C$36,2,0),0)</f>
        <v>0</v>
      </c>
      <c r="R229" s="302"/>
      <c r="S229" s="291">
        <f>IFERROR(VLOOKUP(R229,'Listas Generales'!$B$40:$C$44,2,0),0)</f>
        <v>0</v>
      </c>
      <c r="T229" s="303">
        <f t="shared" si="7"/>
        <v>0</v>
      </c>
      <c r="U229" s="302" t="str">
        <f>IFERROR(VLOOKUP(T229,'Listas Generales'!$B$4:$C$7,2,0),"-")</f>
        <v>Sin clasificar</v>
      </c>
      <c r="V229" s="247"/>
      <c r="W229" s="305"/>
      <c r="X229" s="307"/>
      <c r="Y229" s="307"/>
      <c r="Z229" s="307"/>
      <c r="AA229" s="307"/>
      <c r="AB229" s="319"/>
      <c r="AC229" s="318"/>
      <c r="AD229" s="292"/>
      <c r="AE229" s="292"/>
      <c r="AF229" s="292"/>
      <c r="AG229" s="292"/>
      <c r="AH229" s="304"/>
      <c r="AI229" s="276"/>
      <c r="AJ229" s="304"/>
      <c r="AK229" s="276"/>
      <c r="AL229" s="292"/>
      <c r="AM229" s="250"/>
      <c r="AN229" s="295" t="str">
        <f>IF(ISERROR(VLOOKUP(AL229,'Listas Ley Transparencia'!$H$3:$M$17,2,0)),"",VLOOKUP(AL229,'Listas Ley Transparencia'!$H$3:$M$17,2,0))</f>
        <v/>
      </c>
      <c r="AO229" s="296" t="str">
        <f>IF(ISERROR(VLOOKUP(AL229,'Listas Ley Transparencia'!$H$3:$M$17,3,0)),"",VLOOKUP(AL229,'Listas Ley Transparencia'!$H$3:$M$17,3,0))</f>
        <v/>
      </c>
      <c r="AP229" s="296" t="str">
        <f>IF(ISERROR(VLOOKUP(AL229,'Listas Ley Transparencia'!$H$3:$M$17,4,0)),"",VLOOKUP(AL229,'Listas Ley Transparencia'!$H$3:$M$17,4,0))</f>
        <v/>
      </c>
      <c r="AQ229" s="297" t="str">
        <f>IF(ISERROR(VLOOKUP(AL229,'Listas Ley Transparencia'!$H$3:$M$17,6,0)),"",VLOOKUP(AL229,'Listas Ley Transparencia'!$H$3:$M$17,6,0))</f>
        <v/>
      </c>
      <c r="AR229" s="305"/>
      <c r="AS229" s="249"/>
      <c r="AT229" s="307"/>
      <c r="AU229" s="307"/>
      <c r="AV229" s="308"/>
      <c r="AW229" s="309"/>
      <c r="AX229" s="310"/>
      <c r="AY229" s="310"/>
      <c r="AZ229" s="311" t="str">
        <f t="shared" si="8"/>
        <v>No</v>
      </c>
    </row>
    <row r="230" spans="1:52" ht="93" customHeight="1">
      <c r="A230" s="241">
        <v>228</v>
      </c>
      <c r="B230" s="242"/>
      <c r="C230" s="242"/>
      <c r="D230" s="242"/>
      <c r="E230" s="243"/>
      <c r="F230" s="242"/>
      <c r="G230" s="242"/>
      <c r="H230" s="242"/>
      <c r="I230" s="253"/>
      <c r="J230" s="253"/>
      <c r="K230" s="245"/>
      <c r="L230" s="246"/>
      <c r="M230" s="317"/>
      <c r="N230" s="302"/>
      <c r="O230" s="291">
        <f>IFERROR(VLOOKUP(N230,'Listas Generales'!$B$25:$C$29,2,0),0)</f>
        <v>0</v>
      </c>
      <c r="P230" s="302"/>
      <c r="Q230" s="291">
        <f>IFERROR(VLOOKUP(P230,'Listas Generales'!$B$32:$C$36,2,0),0)</f>
        <v>0</v>
      </c>
      <c r="R230" s="302"/>
      <c r="S230" s="291">
        <f>IFERROR(VLOOKUP(R230,'Listas Generales'!$B$40:$C$44,2,0),0)</f>
        <v>0</v>
      </c>
      <c r="T230" s="303">
        <f t="shared" si="7"/>
        <v>0</v>
      </c>
      <c r="U230" s="302" t="str">
        <f>IFERROR(VLOOKUP(T230,'Listas Generales'!$B$4:$C$7,2,0),"-")</f>
        <v>Sin clasificar</v>
      </c>
      <c r="V230" s="247"/>
      <c r="W230" s="305"/>
      <c r="X230" s="307"/>
      <c r="Y230" s="307"/>
      <c r="Z230" s="307"/>
      <c r="AA230" s="307"/>
      <c r="AB230" s="319"/>
      <c r="AC230" s="318"/>
      <c r="AD230" s="292"/>
      <c r="AE230" s="292"/>
      <c r="AF230" s="292"/>
      <c r="AG230" s="292"/>
      <c r="AH230" s="304"/>
      <c r="AI230" s="276"/>
      <c r="AJ230" s="304"/>
      <c r="AK230" s="276"/>
      <c r="AL230" s="292"/>
      <c r="AM230" s="250"/>
      <c r="AN230" s="295" t="str">
        <f>IF(ISERROR(VLOOKUP(AL230,'Listas Ley Transparencia'!$H$3:$M$17,2,0)),"",VLOOKUP(AL230,'Listas Ley Transparencia'!$H$3:$M$17,2,0))</f>
        <v/>
      </c>
      <c r="AO230" s="296" t="str">
        <f>IF(ISERROR(VLOOKUP(AL230,'Listas Ley Transparencia'!$H$3:$M$17,3,0)),"",VLOOKUP(AL230,'Listas Ley Transparencia'!$H$3:$M$17,3,0))</f>
        <v/>
      </c>
      <c r="AP230" s="296" t="str">
        <f>IF(ISERROR(VLOOKUP(AL230,'Listas Ley Transparencia'!$H$3:$M$17,4,0)),"",VLOOKUP(AL230,'Listas Ley Transparencia'!$H$3:$M$17,4,0))</f>
        <v/>
      </c>
      <c r="AQ230" s="297" t="str">
        <f>IF(ISERROR(VLOOKUP(AL230,'Listas Ley Transparencia'!$H$3:$M$17,6,0)),"",VLOOKUP(AL230,'Listas Ley Transparencia'!$H$3:$M$17,6,0))</f>
        <v/>
      </c>
      <c r="AR230" s="305"/>
      <c r="AS230" s="249"/>
      <c r="AT230" s="307"/>
      <c r="AU230" s="307"/>
      <c r="AV230" s="308"/>
      <c r="AW230" s="309"/>
      <c r="AX230" s="310"/>
      <c r="AY230" s="310"/>
      <c r="AZ230" s="311" t="str">
        <f t="shared" si="8"/>
        <v>No</v>
      </c>
    </row>
    <row r="231" spans="1:52" ht="93" customHeight="1">
      <c r="A231" s="241">
        <v>229</v>
      </c>
      <c r="B231" s="242"/>
      <c r="C231" s="242"/>
      <c r="D231" s="242"/>
      <c r="E231" s="243"/>
      <c r="F231" s="242"/>
      <c r="G231" s="242"/>
      <c r="H231" s="242"/>
      <c r="I231" s="253"/>
      <c r="J231" s="253"/>
      <c r="K231" s="245"/>
      <c r="L231" s="246"/>
      <c r="M231" s="317"/>
      <c r="N231" s="302"/>
      <c r="O231" s="291">
        <f>IFERROR(VLOOKUP(N231,'Listas Generales'!$B$25:$C$29,2,0),0)</f>
        <v>0</v>
      </c>
      <c r="P231" s="302"/>
      <c r="Q231" s="291">
        <f>IFERROR(VLOOKUP(P231,'Listas Generales'!$B$32:$C$36,2,0),0)</f>
        <v>0</v>
      </c>
      <c r="R231" s="302"/>
      <c r="S231" s="291">
        <f>IFERROR(VLOOKUP(R231,'Listas Generales'!$B$40:$C$44,2,0),0)</f>
        <v>0</v>
      </c>
      <c r="T231" s="303">
        <f t="shared" si="7"/>
        <v>0</v>
      </c>
      <c r="U231" s="302" t="str">
        <f>IFERROR(VLOOKUP(T231,'Listas Generales'!$B$4:$C$7,2,0),"-")</f>
        <v>Sin clasificar</v>
      </c>
      <c r="V231" s="247"/>
      <c r="W231" s="305"/>
      <c r="X231" s="307"/>
      <c r="Y231" s="307"/>
      <c r="Z231" s="307"/>
      <c r="AA231" s="307"/>
      <c r="AB231" s="319"/>
      <c r="AC231" s="318"/>
      <c r="AD231" s="292"/>
      <c r="AE231" s="292"/>
      <c r="AF231" s="292"/>
      <c r="AG231" s="292"/>
      <c r="AH231" s="304"/>
      <c r="AI231" s="276"/>
      <c r="AJ231" s="304"/>
      <c r="AK231" s="276"/>
      <c r="AL231" s="292"/>
      <c r="AM231" s="250"/>
      <c r="AN231" s="295" t="str">
        <f>IF(ISERROR(VLOOKUP(AL231,'Listas Ley Transparencia'!$H$3:$M$17,2,0)),"",VLOOKUP(AL231,'Listas Ley Transparencia'!$H$3:$M$17,2,0))</f>
        <v/>
      </c>
      <c r="AO231" s="296" t="str">
        <f>IF(ISERROR(VLOOKUP(AL231,'Listas Ley Transparencia'!$H$3:$M$17,3,0)),"",VLOOKUP(AL231,'Listas Ley Transparencia'!$H$3:$M$17,3,0))</f>
        <v/>
      </c>
      <c r="AP231" s="296" t="str">
        <f>IF(ISERROR(VLOOKUP(AL231,'Listas Ley Transparencia'!$H$3:$M$17,4,0)),"",VLOOKUP(AL231,'Listas Ley Transparencia'!$H$3:$M$17,4,0))</f>
        <v/>
      </c>
      <c r="AQ231" s="297" t="str">
        <f>IF(ISERROR(VLOOKUP(AL231,'Listas Ley Transparencia'!$H$3:$M$17,6,0)),"",VLOOKUP(AL231,'Listas Ley Transparencia'!$H$3:$M$17,6,0))</f>
        <v/>
      </c>
      <c r="AR231" s="305"/>
      <c r="AS231" s="249"/>
      <c r="AT231" s="307"/>
      <c r="AU231" s="307"/>
      <c r="AV231" s="308"/>
      <c r="AW231" s="309"/>
      <c r="AX231" s="310"/>
      <c r="AY231" s="310"/>
      <c r="AZ231" s="311" t="str">
        <f t="shared" si="8"/>
        <v>No</v>
      </c>
    </row>
    <row r="232" spans="1:52" ht="93" customHeight="1">
      <c r="A232" s="241">
        <v>230</v>
      </c>
      <c r="B232" s="242"/>
      <c r="C232" s="242"/>
      <c r="D232" s="242"/>
      <c r="E232" s="243"/>
      <c r="F232" s="242"/>
      <c r="G232" s="242"/>
      <c r="H232" s="242"/>
      <c r="I232" s="253"/>
      <c r="J232" s="253"/>
      <c r="K232" s="245"/>
      <c r="L232" s="246"/>
      <c r="M232" s="317"/>
      <c r="N232" s="302"/>
      <c r="O232" s="291">
        <f>IFERROR(VLOOKUP(N232,'Listas Generales'!$B$25:$C$29,2,0),0)</f>
        <v>0</v>
      </c>
      <c r="P232" s="302"/>
      <c r="Q232" s="291">
        <f>IFERROR(VLOOKUP(P232,'Listas Generales'!$B$32:$C$36,2,0),0)</f>
        <v>0</v>
      </c>
      <c r="R232" s="302"/>
      <c r="S232" s="291">
        <f>IFERROR(VLOOKUP(R232,'Listas Generales'!$B$40:$C$44,2,0),0)</f>
        <v>0</v>
      </c>
      <c r="T232" s="303">
        <f t="shared" si="7"/>
        <v>0</v>
      </c>
      <c r="U232" s="302" t="str">
        <f>IFERROR(VLOOKUP(T232,'Listas Generales'!$B$4:$C$7,2,0),"-")</f>
        <v>Sin clasificar</v>
      </c>
      <c r="V232" s="247"/>
      <c r="W232" s="305"/>
      <c r="X232" s="307"/>
      <c r="Y232" s="307"/>
      <c r="Z232" s="307"/>
      <c r="AA232" s="307"/>
      <c r="AB232" s="319"/>
      <c r="AC232" s="318"/>
      <c r="AD232" s="292"/>
      <c r="AE232" s="292"/>
      <c r="AF232" s="292"/>
      <c r="AG232" s="292"/>
      <c r="AH232" s="304"/>
      <c r="AI232" s="276"/>
      <c r="AJ232" s="304"/>
      <c r="AK232" s="276"/>
      <c r="AL232" s="292"/>
      <c r="AM232" s="250"/>
      <c r="AN232" s="295" t="str">
        <f>IF(ISERROR(VLOOKUP(AL232,'Listas Ley Transparencia'!$H$3:$M$17,2,0)),"",VLOOKUP(AL232,'Listas Ley Transparencia'!$H$3:$M$17,2,0))</f>
        <v/>
      </c>
      <c r="AO232" s="296" t="str">
        <f>IF(ISERROR(VLOOKUP(AL232,'Listas Ley Transparencia'!$H$3:$M$17,3,0)),"",VLOOKUP(AL232,'Listas Ley Transparencia'!$H$3:$M$17,3,0))</f>
        <v/>
      </c>
      <c r="AP232" s="296" t="str">
        <f>IF(ISERROR(VLOOKUP(AL232,'Listas Ley Transparencia'!$H$3:$M$17,4,0)),"",VLOOKUP(AL232,'Listas Ley Transparencia'!$H$3:$M$17,4,0))</f>
        <v/>
      </c>
      <c r="AQ232" s="297" t="str">
        <f>IF(ISERROR(VLOOKUP(AL232,'Listas Ley Transparencia'!$H$3:$M$17,6,0)),"",VLOOKUP(AL232,'Listas Ley Transparencia'!$H$3:$M$17,6,0))</f>
        <v/>
      </c>
      <c r="AR232" s="305"/>
      <c r="AS232" s="249"/>
      <c r="AT232" s="307"/>
      <c r="AU232" s="307"/>
      <c r="AV232" s="308"/>
      <c r="AW232" s="309"/>
      <c r="AX232" s="310"/>
      <c r="AY232" s="310"/>
      <c r="AZ232" s="311" t="str">
        <f t="shared" si="8"/>
        <v>No</v>
      </c>
    </row>
    <row r="233" spans="1:52" ht="93" customHeight="1">
      <c r="A233" s="241">
        <v>231</v>
      </c>
      <c r="B233" s="242"/>
      <c r="C233" s="242"/>
      <c r="D233" s="242"/>
      <c r="E233" s="243"/>
      <c r="F233" s="242"/>
      <c r="G233" s="242"/>
      <c r="H233" s="242"/>
      <c r="I233" s="253"/>
      <c r="J233" s="253"/>
      <c r="K233" s="245"/>
      <c r="L233" s="246"/>
      <c r="M233" s="317"/>
      <c r="N233" s="302"/>
      <c r="O233" s="291">
        <f>IFERROR(VLOOKUP(N233,'Listas Generales'!$B$25:$C$29,2,0),0)</f>
        <v>0</v>
      </c>
      <c r="P233" s="302"/>
      <c r="Q233" s="291">
        <f>IFERROR(VLOOKUP(P233,'Listas Generales'!$B$32:$C$36,2,0),0)</f>
        <v>0</v>
      </c>
      <c r="R233" s="302"/>
      <c r="S233" s="291">
        <f>IFERROR(VLOOKUP(R233,'Listas Generales'!$B$40:$C$44,2,0),0)</f>
        <v>0</v>
      </c>
      <c r="T233" s="303">
        <f t="shared" si="7"/>
        <v>0</v>
      </c>
      <c r="U233" s="302" t="str">
        <f>IFERROR(VLOOKUP(T233,'Listas Generales'!$B$4:$C$7,2,0),"-")</f>
        <v>Sin clasificar</v>
      </c>
      <c r="V233" s="247"/>
      <c r="W233" s="305"/>
      <c r="X233" s="307"/>
      <c r="Y233" s="307"/>
      <c r="Z233" s="307"/>
      <c r="AA233" s="307"/>
      <c r="AB233" s="319"/>
      <c r="AC233" s="318"/>
      <c r="AD233" s="292"/>
      <c r="AE233" s="292"/>
      <c r="AF233" s="292"/>
      <c r="AG233" s="292"/>
      <c r="AH233" s="304"/>
      <c r="AI233" s="276"/>
      <c r="AJ233" s="304"/>
      <c r="AK233" s="276"/>
      <c r="AL233" s="292"/>
      <c r="AM233" s="250"/>
      <c r="AN233" s="295" t="str">
        <f>IF(ISERROR(VLOOKUP(AL233,'Listas Ley Transparencia'!$H$3:$M$17,2,0)),"",VLOOKUP(AL233,'Listas Ley Transparencia'!$H$3:$M$17,2,0))</f>
        <v/>
      </c>
      <c r="AO233" s="296" t="str">
        <f>IF(ISERROR(VLOOKUP(AL233,'Listas Ley Transparencia'!$H$3:$M$17,3,0)),"",VLOOKUP(AL233,'Listas Ley Transparencia'!$H$3:$M$17,3,0))</f>
        <v/>
      </c>
      <c r="AP233" s="296" t="str">
        <f>IF(ISERROR(VLOOKUP(AL233,'Listas Ley Transparencia'!$H$3:$M$17,4,0)),"",VLOOKUP(AL233,'Listas Ley Transparencia'!$H$3:$M$17,4,0))</f>
        <v/>
      </c>
      <c r="AQ233" s="297" t="str">
        <f>IF(ISERROR(VLOOKUP(AL233,'Listas Ley Transparencia'!$H$3:$M$17,6,0)),"",VLOOKUP(AL233,'Listas Ley Transparencia'!$H$3:$M$17,6,0))</f>
        <v/>
      </c>
      <c r="AR233" s="305"/>
      <c r="AS233" s="249"/>
      <c r="AT233" s="307"/>
      <c r="AU233" s="307"/>
      <c r="AV233" s="308"/>
      <c r="AW233" s="309"/>
      <c r="AX233" s="310"/>
      <c r="AY233" s="310"/>
      <c r="AZ233" s="311" t="str">
        <f t="shared" si="8"/>
        <v>No</v>
      </c>
    </row>
    <row r="234" spans="1:52" ht="93" customHeight="1">
      <c r="A234" s="241">
        <v>232</v>
      </c>
      <c r="B234" s="242"/>
      <c r="C234" s="242"/>
      <c r="D234" s="242"/>
      <c r="E234" s="243"/>
      <c r="F234" s="242"/>
      <c r="G234" s="242"/>
      <c r="H234" s="242"/>
      <c r="I234" s="253"/>
      <c r="J234" s="253"/>
      <c r="K234" s="245"/>
      <c r="L234" s="246"/>
      <c r="M234" s="317"/>
      <c r="N234" s="302"/>
      <c r="O234" s="291">
        <f>IFERROR(VLOOKUP(N234,'Listas Generales'!$B$25:$C$29,2,0),0)</f>
        <v>0</v>
      </c>
      <c r="P234" s="302"/>
      <c r="Q234" s="291">
        <f>IFERROR(VLOOKUP(P234,'Listas Generales'!$B$32:$C$36,2,0),0)</f>
        <v>0</v>
      </c>
      <c r="R234" s="302"/>
      <c r="S234" s="291">
        <f>IFERROR(VLOOKUP(R234,'Listas Generales'!$B$40:$C$44,2,0),0)</f>
        <v>0</v>
      </c>
      <c r="T234" s="303">
        <f t="shared" si="7"/>
        <v>0</v>
      </c>
      <c r="U234" s="302" t="str">
        <f>IFERROR(VLOOKUP(T234,'Listas Generales'!$B$4:$C$7,2,0),"-")</f>
        <v>Sin clasificar</v>
      </c>
      <c r="V234" s="247"/>
      <c r="W234" s="305"/>
      <c r="X234" s="307"/>
      <c r="Y234" s="307"/>
      <c r="Z234" s="307"/>
      <c r="AA234" s="307"/>
      <c r="AB234" s="319"/>
      <c r="AC234" s="318"/>
      <c r="AD234" s="292"/>
      <c r="AE234" s="292"/>
      <c r="AF234" s="292"/>
      <c r="AG234" s="292"/>
      <c r="AH234" s="304"/>
      <c r="AI234" s="276"/>
      <c r="AJ234" s="304"/>
      <c r="AK234" s="276"/>
      <c r="AL234" s="292"/>
      <c r="AM234" s="250"/>
      <c r="AN234" s="295" t="str">
        <f>IF(ISERROR(VLOOKUP(AL234,'Listas Ley Transparencia'!$H$3:$M$17,2,0)),"",VLOOKUP(AL234,'Listas Ley Transparencia'!$H$3:$M$17,2,0))</f>
        <v/>
      </c>
      <c r="AO234" s="296" t="str">
        <f>IF(ISERROR(VLOOKUP(AL234,'Listas Ley Transparencia'!$H$3:$M$17,3,0)),"",VLOOKUP(AL234,'Listas Ley Transparencia'!$H$3:$M$17,3,0))</f>
        <v/>
      </c>
      <c r="AP234" s="296" t="str">
        <f>IF(ISERROR(VLOOKUP(AL234,'Listas Ley Transparencia'!$H$3:$M$17,4,0)),"",VLOOKUP(AL234,'Listas Ley Transparencia'!$H$3:$M$17,4,0))</f>
        <v/>
      </c>
      <c r="AQ234" s="297" t="str">
        <f>IF(ISERROR(VLOOKUP(AL234,'Listas Ley Transparencia'!$H$3:$M$17,6,0)),"",VLOOKUP(AL234,'Listas Ley Transparencia'!$H$3:$M$17,6,0))</f>
        <v/>
      </c>
      <c r="AR234" s="305"/>
      <c r="AS234" s="249"/>
      <c r="AT234" s="307"/>
      <c r="AU234" s="307"/>
      <c r="AV234" s="308"/>
      <c r="AW234" s="309"/>
      <c r="AX234" s="310"/>
      <c r="AY234" s="310"/>
      <c r="AZ234" s="311" t="str">
        <f t="shared" si="8"/>
        <v>No</v>
      </c>
    </row>
    <row r="235" spans="1:52" ht="93" customHeight="1">
      <c r="A235" s="241">
        <v>233</v>
      </c>
      <c r="B235" s="242"/>
      <c r="C235" s="242"/>
      <c r="D235" s="242"/>
      <c r="E235" s="243"/>
      <c r="F235" s="242"/>
      <c r="G235" s="242"/>
      <c r="H235" s="242"/>
      <c r="I235" s="253"/>
      <c r="J235" s="253"/>
      <c r="K235" s="245"/>
      <c r="L235" s="246"/>
      <c r="M235" s="317"/>
      <c r="N235" s="302"/>
      <c r="O235" s="291">
        <f>IFERROR(VLOOKUP(N235,'Listas Generales'!$B$25:$C$29,2,0),0)</f>
        <v>0</v>
      </c>
      <c r="P235" s="302"/>
      <c r="Q235" s="291">
        <f>IFERROR(VLOOKUP(P235,'Listas Generales'!$B$32:$C$36,2,0),0)</f>
        <v>0</v>
      </c>
      <c r="R235" s="302"/>
      <c r="S235" s="291">
        <f>IFERROR(VLOOKUP(R235,'Listas Generales'!$B$40:$C$44,2,0),0)</f>
        <v>0</v>
      </c>
      <c r="T235" s="303">
        <f t="shared" si="7"/>
        <v>0</v>
      </c>
      <c r="U235" s="302" t="str">
        <f>IFERROR(VLOOKUP(T235,'Listas Generales'!$B$4:$C$7,2,0),"-")</f>
        <v>Sin clasificar</v>
      </c>
      <c r="V235" s="247"/>
      <c r="W235" s="305"/>
      <c r="X235" s="307"/>
      <c r="Y235" s="307"/>
      <c r="Z235" s="307"/>
      <c r="AA235" s="307"/>
      <c r="AB235" s="319"/>
      <c r="AC235" s="318"/>
      <c r="AD235" s="292"/>
      <c r="AE235" s="292"/>
      <c r="AF235" s="292"/>
      <c r="AG235" s="292"/>
      <c r="AH235" s="304"/>
      <c r="AI235" s="276"/>
      <c r="AJ235" s="304"/>
      <c r="AK235" s="276"/>
      <c r="AL235" s="292"/>
      <c r="AM235" s="250"/>
      <c r="AN235" s="295" t="str">
        <f>IF(ISERROR(VLOOKUP(AL235,'Listas Ley Transparencia'!$H$3:$M$17,2,0)),"",VLOOKUP(AL235,'Listas Ley Transparencia'!$H$3:$M$17,2,0))</f>
        <v/>
      </c>
      <c r="AO235" s="296" t="str">
        <f>IF(ISERROR(VLOOKUP(AL235,'Listas Ley Transparencia'!$H$3:$M$17,3,0)),"",VLOOKUP(AL235,'Listas Ley Transparencia'!$H$3:$M$17,3,0))</f>
        <v/>
      </c>
      <c r="AP235" s="296" t="str">
        <f>IF(ISERROR(VLOOKUP(AL235,'Listas Ley Transparencia'!$H$3:$M$17,4,0)),"",VLOOKUP(AL235,'Listas Ley Transparencia'!$H$3:$M$17,4,0))</f>
        <v/>
      </c>
      <c r="AQ235" s="297" t="str">
        <f>IF(ISERROR(VLOOKUP(AL235,'Listas Ley Transparencia'!$H$3:$M$17,6,0)),"",VLOOKUP(AL235,'Listas Ley Transparencia'!$H$3:$M$17,6,0))</f>
        <v/>
      </c>
      <c r="AR235" s="305"/>
      <c r="AS235" s="249"/>
      <c r="AT235" s="307"/>
      <c r="AU235" s="307"/>
      <c r="AV235" s="308"/>
      <c r="AW235" s="309"/>
      <c r="AX235" s="310"/>
      <c r="AY235" s="310"/>
      <c r="AZ235" s="311" t="str">
        <f t="shared" si="8"/>
        <v>No</v>
      </c>
    </row>
    <row r="236" spans="1:52" ht="93" customHeight="1">
      <c r="A236" s="241">
        <v>234</v>
      </c>
      <c r="B236" s="242"/>
      <c r="C236" s="242"/>
      <c r="D236" s="242"/>
      <c r="E236" s="243"/>
      <c r="F236" s="242"/>
      <c r="G236" s="242"/>
      <c r="H236" s="242"/>
      <c r="I236" s="253"/>
      <c r="J236" s="253"/>
      <c r="K236" s="245"/>
      <c r="L236" s="246"/>
      <c r="M236" s="317"/>
      <c r="N236" s="302"/>
      <c r="O236" s="291">
        <f>IFERROR(VLOOKUP(N236,'Listas Generales'!$B$25:$C$29,2,0),0)</f>
        <v>0</v>
      </c>
      <c r="P236" s="302"/>
      <c r="Q236" s="291">
        <f>IFERROR(VLOOKUP(P236,'Listas Generales'!$B$32:$C$36,2,0),0)</f>
        <v>0</v>
      </c>
      <c r="R236" s="302"/>
      <c r="S236" s="291">
        <f>IFERROR(VLOOKUP(R236,'Listas Generales'!$B$40:$C$44,2,0),0)</f>
        <v>0</v>
      </c>
      <c r="T236" s="303">
        <f t="shared" si="7"/>
        <v>0</v>
      </c>
      <c r="U236" s="302" t="str">
        <f>IFERROR(VLOOKUP(T236,'Listas Generales'!$B$4:$C$7,2,0),"-")</f>
        <v>Sin clasificar</v>
      </c>
      <c r="V236" s="247"/>
      <c r="W236" s="305"/>
      <c r="X236" s="307"/>
      <c r="Y236" s="307"/>
      <c r="Z236" s="307"/>
      <c r="AA236" s="307"/>
      <c r="AB236" s="319"/>
      <c r="AC236" s="318"/>
      <c r="AD236" s="292"/>
      <c r="AE236" s="292"/>
      <c r="AF236" s="292"/>
      <c r="AG236" s="292"/>
      <c r="AH236" s="304"/>
      <c r="AI236" s="276"/>
      <c r="AJ236" s="304"/>
      <c r="AK236" s="276"/>
      <c r="AL236" s="292"/>
      <c r="AM236" s="250"/>
      <c r="AN236" s="295" t="str">
        <f>IF(ISERROR(VLOOKUP(AL236,'Listas Ley Transparencia'!$H$3:$M$17,2,0)),"",VLOOKUP(AL236,'Listas Ley Transparencia'!$H$3:$M$17,2,0))</f>
        <v/>
      </c>
      <c r="AO236" s="296" t="str">
        <f>IF(ISERROR(VLOOKUP(AL236,'Listas Ley Transparencia'!$H$3:$M$17,3,0)),"",VLOOKUP(AL236,'Listas Ley Transparencia'!$H$3:$M$17,3,0))</f>
        <v/>
      </c>
      <c r="AP236" s="296" t="str">
        <f>IF(ISERROR(VLOOKUP(AL236,'Listas Ley Transparencia'!$H$3:$M$17,4,0)),"",VLOOKUP(AL236,'Listas Ley Transparencia'!$H$3:$M$17,4,0))</f>
        <v/>
      </c>
      <c r="AQ236" s="297" t="str">
        <f>IF(ISERROR(VLOOKUP(AL236,'Listas Ley Transparencia'!$H$3:$M$17,6,0)),"",VLOOKUP(AL236,'Listas Ley Transparencia'!$H$3:$M$17,6,0))</f>
        <v/>
      </c>
      <c r="AR236" s="305"/>
      <c r="AS236" s="249"/>
      <c r="AT236" s="307"/>
      <c r="AU236" s="307"/>
      <c r="AV236" s="308"/>
      <c r="AW236" s="309"/>
      <c r="AX236" s="310"/>
      <c r="AY236" s="310"/>
      <c r="AZ236" s="311" t="str">
        <f t="shared" si="8"/>
        <v>No</v>
      </c>
    </row>
    <row r="237" spans="1:52" ht="93" customHeight="1">
      <c r="A237" s="241">
        <v>235</v>
      </c>
      <c r="B237" s="242"/>
      <c r="C237" s="242"/>
      <c r="D237" s="242"/>
      <c r="E237" s="243"/>
      <c r="F237" s="242"/>
      <c r="G237" s="242"/>
      <c r="H237" s="242"/>
      <c r="I237" s="253"/>
      <c r="J237" s="253"/>
      <c r="K237" s="245"/>
      <c r="L237" s="246"/>
      <c r="M237" s="317"/>
      <c r="N237" s="302"/>
      <c r="O237" s="291">
        <f>IFERROR(VLOOKUP(N237,'Listas Generales'!$B$25:$C$29,2,0),0)</f>
        <v>0</v>
      </c>
      <c r="P237" s="302"/>
      <c r="Q237" s="291">
        <f>IFERROR(VLOOKUP(P237,'Listas Generales'!$B$32:$C$36,2,0),0)</f>
        <v>0</v>
      </c>
      <c r="R237" s="302"/>
      <c r="S237" s="291">
        <f>IFERROR(VLOOKUP(R237,'Listas Generales'!$B$40:$C$44,2,0),0)</f>
        <v>0</v>
      </c>
      <c r="T237" s="303">
        <f t="shared" si="7"/>
        <v>0</v>
      </c>
      <c r="U237" s="302" t="str">
        <f>IFERROR(VLOOKUP(T237,'Listas Generales'!$B$4:$C$7,2,0),"-")</f>
        <v>Sin clasificar</v>
      </c>
      <c r="V237" s="247"/>
      <c r="W237" s="305"/>
      <c r="X237" s="307"/>
      <c r="Y237" s="307"/>
      <c r="Z237" s="307"/>
      <c r="AA237" s="307"/>
      <c r="AB237" s="319"/>
      <c r="AC237" s="318"/>
      <c r="AD237" s="292"/>
      <c r="AE237" s="292"/>
      <c r="AF237" s="292"/>
      <c r="AG237" s="292"/>
      <c r="AH237" s="304"/>
      <c r="AI237" s="276"/>
      <c r="AJ237" s="304"/>
      <c r="AK237" s="276"/>
      <c r="AL237" s="292"/>
      <c r="AM237" s="250"/>
      <c r="AN237" s="295" t="str">
        <f>IF(ISERROR(VLOOKUP(AL237,'Listas Ley Transparencia'!$H$3:$M$17,2,0)),"",VLOOKUP(AL237,'Listas Ley Transparencia'!$H$3:$M$17,2,0))</f>
        <v/>
      </c>
      <c r="AO237" s="296" t="str">
        <f>IF(ISERROR(VLOOKUP(AL237,'Listas Ley Transparencia'!$H$3:$M$17,3,0)),"",VLOOKUP(AL237,'Listas Ley Transparencia'!$H$3:$M$17,3,0))</f>
        <v/>
      </c>
      <c r="AP237" s="296" t="str">
        <f>IF(ISERROR(VLOOKUP(AL237,'Listas Ley Transparencia'!$H$3:$M$17,4,0)),"",VLOOKUP(AL237,'Listas Ley Transparencia'!$H$3:$M$17,4,0))</f>
        <v/>
      </c>
      <c r="AQ237" s="297" t="str">
        <f>IF(ISERROR(VLOOKUP(AL237,'Listas Ley Transparencia'!$H$3:$M$17,6,0)),"",VLOOKUP(AL237,'Listas Ley Transparencia'!$H$3:$M$17,6,0))</f>
        <v/>
      </c>
      <c r="AR237" s="305"/>
      <c r="AS237" s="249"/>
      <c r="AT237" s="307"/>
      <c r="AU237" s="307"/>
      <c r="AV237" s="308"/>
      <c r="AW237" s="309"/>
      <c r="AX237" s="310"/>
      <c r="AY237" s="310"/>
      <c r="AZ237" s="311" t="str">
        <f t="shared" si="8"/>
        <v>No</v>
      </c>
    </row>
    <row r="238" spans="1:52" ht="93" customHeight="1">
      <c r="A238" s="241">
        <v>236</v>
      </c>
      <c r="B238" s="242"/>
      <c r="C238" s="242"/>
      <c r="D238" s="242"/>
      <c r="E238" s="243"/>
      <c r="F238" s="242"/>
      <c r="G238" s="242"/>
      <c r="H238" s="242"/>
      <c r="I238" s="253"/>
      <c r="J238" s="253"/>
      <c r="K238" s="245"/>
      <c r="L238" s="246"/>
      <c r="M238" s="317"/>
      <c r="N238" s="302"/>
      <c r="O238" s="291">
        <f>IFERROR(VLOOKUP(N238,'Listas Generales'!$B$25:$C$29,2,0),0)</f>
        <v>0</v>
      </c>
      <c r="P238" s="302"/>
      <c r="Q238" s="291">
        <f>IFERROR(VLOOKUP(P238,'Listas Generales'!$B$32:$C$36,2,0),0)</f>
        <v>0</v>
      </c>
      <c r="R238" s="302"/>
      <c r="S238" s="291">
        <f>IFERROR(VLOOKUP(R238,'Listas Generales'!$B$40:$C$44,2,0),0)</f>
        <v>0</v>
      </c>
      <c r="T238" s="303">
        <f t="shared" si="7"/>
        <v>0</v>
      </c>
      <c r="U238" s="302" t="str">
        <f>IFERROR(VLOOKUP(T238,'Listas Generales'!$B$4:$C$7,2,0),"-")</f>
        <v>Sin clasificar</v>
      </c>
      <c r="V238" s="247"/>
      <c r="W238" s="305"/>
      <c r="X238" s="307"/>
      <c r="Y238" s="307"/>
      <c r="Z238" s="307"/>
      <c r="AA238" s="307"/>
      <c r="AB238" s="319"/>
      <c r="AC238" s="318"/>
      <c r="AD238" s="292"/>
      <c r="AE238" s="292"/>
      <c r="AF238" s="292"/>
      <c r="AG238" s="292"/>
      <c r="AH238" s="304"/>
      <c r="AI238" s="276"/>
      <c r="AJ238" s="304"/>
      <c r="AK238" s="276"/>
      <c r="AL238" s="292"/>
      <c r="AM238" s="250"/>
      <c r="AN238" s="295" t="str">
        <f>IF(ISERROR(VLOOKUP(AL238,'Listas Ley Transparencia'!$H$3:$M$17,2,0)),"",VLOOKUP(AL238,'Listas Ley Transparencia'!$H$3:$M$17,2,0))</f>
        <v/>
      </c>
      <c r="AO238" s="296" t="str">
        <f>IF(ISERROR(VLOOKUP(AL238,'Listas Ley Transparencia'!$H$3:$M$17,3,0)),"",VLOOKUP(AL238,'Listas Ley Transparencia'!$H$3:$M$17,3,0))</f>
        <v/>
      </c>
      <c r="AP238" s="296" t="str">
        <f>IF(ISERROR(VLOOKUP(AL238,'Listas Ley Transparencia'!$H$3:$M$17,4,0)),"",VLOOKUP(AL238,'Listas Ley Transparencia'!$H$3:$M$17,4,0))</f>
        <v/>
      </c>
      <c r="AQ238" s="297" t="str">
        <f>IF(ISERROR(VLOOKUP(AL238,'Listas Ley Transparencia'!$H$3:$M$17,6,0)),"",VLOOKUP(AL238,'Listas Ley Transparencia'!$H$3:$M$17,6,0))</f>
        <v/>
      </c>
      <c r="AR238" s="305"/>
      <c r="AS238" s="249"/>
      <c r="AT238" s="307"/>
      <c r="AU238" s="307"/>
      <c r="AV238" s="308"/>
      <c r="AW238" s="309"/>
      <c r="AX238" s="310"/>
      <c r="AY238" s="310"/>
      <c r="AZ238" s="311" t="str">
        <f t="shared" si="8"/>
        <v>No</v>
      </c>
    </row>
    <row r="239" spans="1:52" ht="93" customHeight="1">
      <c r="A239" s="241">
        <v>237</v>
      </c>
      <c r="B239" s="242"/>
      <c r="C239" s="242"/>
      <c r="D239" s="242"/>
      <c r="E239" s="243"/>
      <c r="F239" s="242"/>
      <c r="G239" s="242"/>
      <c r="H239" s="242"/>
      <c r="I239" s="253"/>
      <c r="J239" s="253"/>
      <c r="K239" s="245"/>
      <c r="L239" s="246"/>
      <c r="M239" s="317"/>
      <c r="N239" s="302"/>
      <c r="O239" s="291">
        <f>IFERROR(VLOOKUP(N239,'Listas Generales'!$B$25:$C$29,2,0),0)</f>
        <v>0</v>
      </c>
      <c r="P239" s="302"/>
      <c r="Q239" s="291">
        <f>IFERROR(VLOOKUP(P239,'Listas Generales'!$B$32:$C$36,2,0),0)</f>
        <v>0</v>
      </c>
      <c r="R239" s="302"/>
      <c r="S239" s="291">
        <f>IFERROR(VLOOKUP(R239,'Listas Generales'!$B$40:$C$44,2,0),0)</f>
        <v>0</v>
      </c>
      <c r="T239" s="303">
        <f t="shared" si="7"/>
        <v>0</v>
      </c>
      <c r="U239" s="302" t="str">
        <f>IFERROR(VLOOKUP(T239,'Listas Generales'!$B$4:$C$7,2,0),"-")</f>
        <v>Sin clasificar</v>
      </c>
      <c r="V239" s="247"/>
      <c r="W239" s="305"/>
      <c r="X239" s="307"/>
      <c r="Y239" s="307"/>
      <c r="Z239" s="307"/>
      <c r="AA239" s="307"/>
      <c r="AB239" s="319"/>
      <c r="AC239" s="318"/>
      <c r="AD239" s="292"/>
      <c r="AE239" s="292"/>
      <c r="AF239" s="292"/>
      <c r="AG239" s="292"/>
      <c r="AH239" s="304"/>
      <c r="AI239" s="276"/>
      <c r="AJ239" s="304"/>
      <c r="AK239" s="276"/>
      <c r="AL239" s="292"/>
      <c r="AM239" s="250"/>
      <c r="AN239" s="295" t="str">
        <f>IF(ISERROR(VLOOKUP(AL239,'Listas Ley Transparencia'!$H$3:$M$17,2,0)),"",VLOOKUP(AL239,'Listas Ley Transparencia'!$H$3:$M$17,2,0))</f>
        <v/>
      </c>
      <c r="AO239" s="296" t="str">
        <f>IF(ISERROR(VLOOKUP(AL239,'Listas Ley Transparencia'!$H$3:$M$17,3,0)),"",VLOOKUP(AL239,'Listas Ley Transparencia'!$H$3:$M$17,3,0))</f>
        <v/>
      </c>
      <c r="AP239" s="296" t="str">
        <f>IF(ISERROR(VLOOKUP(AL239,'Listas Ley Transparencia'!$H$3:$M$17,4,0)),"",VLOOKUP(AL239,'Listas Ley Transparencia'!$H$3:$M$17,4,0))</f>
        <v/>
      </c>
      <c r="AQ239" s="297" t="str">
        <f>IF(ISERROR(VLOOKUP(AL239,'Listas Ley Transparencia'!$H$3:$M$17,6,0)),"",VLOOKUP(AL239,'Listas Ley Transparencia'!$H$3:$M$17,6,0))</f>
        <v/>
      </c>
      <c r="AR239" s="305"/>
      <c r="AS239" s="249"/>
      <c r="AT239" s="307"/>
      <c r="AU239" s="307"/>
      <c r="AV239" s="308"/>
      <c r="AW239" s="309"/>
      <c r="AX239" s="310"/>
      <c r="AY239" s="310"/>
      <c r="AZ239" s="311" t="str">
        <f t="shared" si="8"/>
        <v>No</v>
      </c>
    </row>
    <row r="240" spans="1:52" ht="93" customHeight="1">
      <c r="A240" s="241">
        <v>238</v>
      </c>
      <c r="B240" s="242"/>
      <c r="C240" s="242"/>
      <c r="D240" s="242"/>
      <c r="E240" s="243"/>
      <c r="F240" s="242"/>
      <c r="G240" s="242"/>
      <c r="H240" s="242"/>
      <c r="I240" s="253"/>
      <c r="J240" s="253"/>
      <c r="K240" s="245"/>
      <c r="L240" s="246"/>
      <c r="M240" s="317"/>
      <c r="N240" s="302"/>
      <c r="O240" s="291">
        <f>IFERROR(VLOOKUP(N240,'Listas Generales'!$B$25:$C$29,2,0),0)</f>
        <v>0</v>
      </c>
      <c r="P240" s="302"/>
      <c r="Q240" s="291">
        <f>IFERROR(VLOOKUP(P240,'Listas Generales'!$B$32:$C$36,2,0),0)</f>
        <v>0</v>
      </c>
      <c r="R240" s="302"/>
      <c r="S240" s="291">
        <f>IFERROR(VLOOKUP(R240,'Listas Generales'!$B$40:$C$44,2,0),0)</f>
        <v>0</v>
      </c>
      <c r="T240" s="303">
        <f t="shared" si="7"/>
        <v>0</v>
      </c>
      <c r="U240" s="302" t="str">
        <f>IFERROR(VLOOKUP(T240,'Listas Generales'!$B$4:$C$7,2,0),"-")</f>
        <v>Sin clasificar</v>
      </c>
      <c r="V240" s="247"/>
      <c r="W240" s="305"/>
      <c r="X240" s="307"/>
      <c r="Y240" s="307"/>
      <c r="Z240" s="307"/>
      <c r="AA240" s="307"/>
      <c r="AB240" s="319"/>
      <c r="AC240" s="318"/>
      <c r="AD240" s="292"/>
      <c r="AE240" s="292"/>
      <c r="AF240" s="292"/>
      <c r="AG240" s="292"/>
      <c r="AH240" s="304"/>
      <c r="AI240" s="276"/>
      <c r="AJ240" s="304"/>
      <c r="AK240" s="276"/>
      <c r="AL240" s="292"/>
      <c r="AM240" s="250"/>
      <c r="AN240" s="295" t="str">
        <f>IF(ISERROR(VLOOKUP(AL240,'Listas Ley Transparencia'!$H$3:$M$17,2,0)),"",VLOOKUP(AL240,'Listas Ley Transparencia'!$H$3:$M$17,2,0))</f>
        <v/>
      </c>
      <c r="AO240" s="296" t="str">
        <f>IF(ISERROR(VLOOKUP(AL240,'Listas Ley Transparencia'!$H$3:$M$17,3,0)),"",VLOOKUP(AL240,'Listas Ley Transparencia'!$H$3:$M$17,3,0))</f>
        <v/>
      </c>
      <c r="AP240" s="296" t="str">
        <f>IF(ISERROR(VLOOKUP(AL240,'Listas Ley Transparencia'!$H$3:$M$17,4,0)),"",VLOOKUP(AL240,'Listas Ley Transparencia'!$H$3:$M$17,4,0))</f>
        <v/>
      </c>
      <c r="AQ240" s="297" t="str">
        <f>IF(ISERROR(VLOOKUP(AL240,'Listas Ley Transparencia'!$H$3:$M$17,6,0)),"",VLOOKUP(AL240,'Listas Ley Transparencia'!$H$3:$M$17,6,0))</f>
        <v/>
      </c>
      <c r="AR240" s="305"/>
      <c r="AS240" s="249"/>
      <c r="AT240" s="307"/>
      <c r="AU240" s="307"/>
      <c r="AV240" s="308"/>
      <c r="AW240" s="309"/>
      <c r="AX240" s="310"/>
      <c r="AY240" s="310"/>
      <c r="AZ240" s="311" t="str">
        <f t="shared" si="8"/>
        <v>No</v>
      </c>
    </row>
    <row r="241" spans="1:52" ht="93" customHeight="1">
      <c r="A241" s="241">
        <v>239</v>
      </c>
      <c r="B241" s="242"/>
      <c r="C241" s="242"/>
      <c r="D241" s="242"/>
      <c r="E241" s="243"/>
      <c r="F241" s="242"/>
      <c r="G241" s="242"/>
      <c r="H241" s="242"/>
      <c r="I241" s="253"/>
      <c r="J241" s="253"/>
      <c r="K241" s="245"/>
      <c r="L241" s="246"/>
      <c r="M241" s="317"/>
      <c r="N241" s="302"/>
      <c r="O241" s="291">
        <f>IFERROR(VLOOKUP(N241,'Listas Generales'!$B$25:$C$29,2,0),0)</f>
        <v>0</v>
      </c>
      <c r="P241" s="302"/>
      <c r="Q241" s="291">
        <f>IFERROR(VLOOKUP(P241,'Listas Generales'!$B$32:$C$36,2,0),0)</f>
        <v>0</v>
      </c>
      <c r="R241" s="302"/>
      <c r="S241" s="291">
        <f>IFERROR(VLOOKUP(R241,'Listas Generales'!$B$40:$C$44,2,0),0)</f>
        <v>0</v>
      </c>
      <c r="T241" s="303">
        <f t="shared" si="7"/>
        <v>0</v>
      </c>
      <c r="U241" s="302" t="str">
        <f>IFERROR(VLOOKUP(T241,'Listas Generales'!$B$4:$C$7,2,0),"-")</f>
        <v>Sin clasificar</v>
      </c>
      <c r="V241" s="247"/>
      <c r="W241" s="305"/>
      <c r="X241" s="307"/>
      <c r="Y241" s="307"/>
      <c r="Z241" s="307"/>
      <c r="AA241" s="307"/>
      <c r="AB241" s="319"/>
      <c r="AC241" s="318"/>
      <c r="AD241" s="292"/>
      <c r="AE241" s="292"/>
      <c r="AF241" s="292"/>
      <c r="AG241" s="292"/>
      <c r="AH241" s="304"/>
      <c r="AI241" s="276"/>
      <c r="AJ241" s="304"/>
      <c r="AK241" s="276"/>
      <c r="AL241" s="292"/>
      <c r="AM241" s="250"/>
      <c r="AN241" s="295" t="str">
        <f>IF(ISERROR(VLOOKUP(AL241,'Listas Ley Transparencia'!$H$3:$M$17,2,0)),"",VLOOKUP(AL241,'Listas Ley Transparencia'!$H$3:$M$17,2,0))</f>
        <v/>
      </c>
      <c r="AO241" s="296" t="str">
        <f>IF(ISERROR(VLOOKUP(AL241,'Listas Ley Transparencia'!$H$3:$M$17,3,0)),"",VLOOKUP(AL241,'Listas Ley Transparencia'!$H$3:$M$17,3,0))</f>
        <v/>
      </c>
      <c r="AP241" s="296" t="str">
        <f>IF(ISERROR(VLOOKUP(AL241,'Listas Ley Transparencia'!$H$3:$M$17,4,0)),"",VLOOKUP(AL241,'Listas Ley Transparencia'!$H$3:$M$17,4,0))</f>
        <v/>
      </c>
      <c r="AQ241" s="297" t="str">
        <f>IF(ISERROR(VLOOKUP(AL241,'Listas Ley Transparencia'!$H$3:$M$17,6,0)),"",VLOOKUP(AL241,'Listas Ley Transparencia'!$H$3:$M$17,6,0))</f>
        <v/>
      </c>
      <c r="AR241" s="305"/>
      <c r="AS241" s="249"/>
      <c r="AT241" s="307"/>
      <c r="AU241" s="307"/>
      <c r="AV241" s="308"/>
      <c r="AW241" s="309"/>
      <c r="AX241" s="310"/>
      <c r="AY241" s="310"/>
      <c r="AZ241" s="311" t="str">
        <f t="shared" si="8"/>
        <v>No</v>
      </c>
    </row>
    <row r="242" spans="1:52" ht="93" customHeight="1">
      <c r="A242" s="241">
        <v>240</v>
      </c>
      <c r="B242" s="242"/>
      <c r="C242" s="242"/>
      <c r="D242" s="242"/>
      <c r="E242" s="243"/>
      <c r="F242" s="242"/>
      <c r="G242" s="242"/>
      <c r="H242" s="242"/>
      <c r="I242" s="253"/>
      <c r="J242" s="253"/>
      <c r="K242" s="245"/>
      <c r="L242" s="246"/>
      <c r="M242" s="317"/>
      <c r="N242" s="302"/>
      <c r="O242" s="291">
        <f>IFERROR(VLOOKUP(N242,'Listas Generales'!$B$25:$C$29,2,0),0)</f>
        <v>0</v>
      </c>
      <c r="P242" s="302"/>
      <c r="Q242" s="291">
        <f>IFERROR(VLOOKUP(P242,'Listas Generales'!$B$32:$C$36,2,0),0)</f>
        <v>0</v>
      </c>
      <c r="R242" s="302"/>
      <c r="S242" s="291">
        <f>IFERROR(VLOOKUP(R242,'Listas Generales'!$B$40:$C$44,2,0),0)</f>
        <v>0</v>
      </c>
      <c r="T242" s="303">
        <f t="shared" si="7"/>
        <v>0</v>
      </c>
      <c r="U242" s="302" t="str">
        <f>IFERROR(VLOOKUP(T242,'Listas Generales'!$B$4:$C$7,2,0),"-")</f>
        <v>Sin clasificar</v>
      </c>
      <c r="V242" s="247"/>
      <c r="W242" s="305"/>
      <c r="X242" s="307"/>
      <c r="Y242" s="307"/>
      <c r="Z242" s="307"/>
      <c r="AA242" s="307"/>
      <c r="AB242" s="319"/>
      <c r="AC242" s="318"/>
      <c r="AD242" s="292"/>
      <c r="AE242" s="292"/>
      <c r="AF242" s="292"/>
      <c r="AG242" s="292"/>
      <c r="AH242" s="304"/>
      <c r="AI242" s="276"/>
      <c r="AJ242" s="304"/>
      <c r="AK242" s="276"/>
      <c r="AL242" s="292"/>
      <c r="AM242" s="250"/>
      <c r="AN242" s="295" t="str">
        <f>IF(ISERROR(VLOOKUP(AL242,'Listas Ley Transparencia'!$H$3:$M$17,2,0)),"",VLOOKUP(AL242,'Listas Ley Transparencia'!$H$3:$M$17,2,0))</f>
        <v/>
      </c>
      <c r="AO242" s="296" t="str">
        <f>IF(ISERROR(VLOOKUP(AL242,'Listas Ley Transparencia'!$H$3:$M$17,3,0)),"",VLOOKUP(AL242,'Listas Ley Transparencia'!$H$3:$M$17,3,0))</f>
        <v/>
      </c>
      <c r="AP242" s="296" t="str">
        <f>IF(ISERROR(VLOOKUP(AL242,'Listas Ley Transparencia'!$H$3:$M$17,4,0)),"",VLOOKUP(AL242,'Listas Ley Transparencia'!$H$3:$M$17,4,0))</f>
        <v/>
      </c>
      <c r="AQ242" s="297" t="str">
        <f>IF(ISERROR(VLOOKUP(AL242,'Listas Ley Transparencia'!$H$3:$M$17,6,0)),"",VLOOKUP(AL242,'Listas Ley Transparencia'!$H$3:$M$17,6,0))</f>
        <v/>
      </c>
      <c r="AR242" s="305"/>
      <c r="AS242" s="249"/>
      <c r="AT242" s="307"/>
      <c r="AU242" s="307"/>
      <c r="AV242" s="308"/>
      <c r="AW242" s="309"/>
      <c r="AX242" s="310"/>
      <c r="AY242" s="310"/>
      <c r="AZ242" s="311" t="str">
        <f t="shared" si="8"/>
        <v>No</v>
      </c>
    </row>
    <row r="243" spans="1:52" ht="93" customHeight="1">
      <c r="A243" s="241">
        <v>241</v>
      </c>
      <c r="B243" s="242"/>
      <c r="C243" s="242"/>
      <c r="D243" s="242"/>
      <c r="E243" s="243"/>
      <c r="F243" s="242"/>
      <c r="G243" s="242"/>
      <c r="H243" s="242"/>
      <c r="I243" s="253"/>
      <c r="J243" s="253"/>
      <c r="K243" s="245"/>
      <c r="L243" s="246"/>
      <c r="M243" s="317"/>
      <c r="N243" s="302"/>
      <c r="O243" s="291">
        <f>IFERROR(VLOOKUP(N243,'Listas Generales'!$B$25:$C$29,2,0),0)</f>
        <v>0</v>
      </c>
      <c r="P243" s="302"/>
      <c r="Q243" s="291">
        <f>IFERROR(VLOOKUP(P243,'Listas Generales'!$B$32:$C$36,2,0),0)</f>
        <v>0</v>
      </c>
      <c r="R243" s="302"/>
      <c r="S243" s="291">
        <f>IFERROR(VLOOKUP(R243,'Listas Generales'!$B$40:$C$44,2,0),0)</f>
        <v>0</v>
      </c>
      <c r="T243" s="303">
        <f t="shared" si="7"/>
        <v>0</v>
      </c>
      <c r="U243" s="302" t="str">
        <f>IFERROR(VLOOKUP(T243,'Listas Generales'!$B$4:$C$7,2,0),"-")</f>
        <v>Sin clasificar</v>
      </c>
      <c r="V243" s="247"/>
      <c r="W243" s="305"/>
      <c r="X243" s="307"/>
      <c r="Y243" s="307"/>
      <c r="Z243" s="307"/>
      <c r="AA243" s="307"/>
      <c r="AB243" s="319"/>
      <c r="AC243" s="318"/>
      <c r="AD243" s="292"/>
      <c r="AE243" s="292"/>
      <c r="AF243" s="292"/>
      <c r="AG243" s="292"/>
      <c r="AH243" s="304"/>
      <c r="AI243" s="276"/>
      <c r="AJ243" s="304"/>
      <c r="AK243" s="276"/>
      <c r="AL243" s="292"/>
      <c r="AM243" s="250"/>
      <c r="AN243" s="295" t="str">
        <f>IF(ISERROR(VLOOKUP(AL243,'Listas Ley Transparencia'!$H$3:$M$17,2,0)),"",VLOOKUP(AL243,'Listas Ley Transparencia'!$H$3:$M$17,2,0))</f>
        <v/>
      </c>
      <c r="AO243" s="296" t="str">
        <f>IF(ISERROR(VLOOKUP(AL243,'Listas Ley Transparencia'!$H$3:$M$17,3,0)),"",VLOOKUP(AL243,'Listas Ley Transparencia'!$H$3:$M$17,3,0))</f>
        <v/>
      </c>
      <c r="AP243" s="296" t="str">
        <f>IF(ISERROR(VLOOKUP(AL243,'Listas Ley Transparencia'!$H$3:$M$17,4,0)),"",VLOOKUP(AL243,'Listas Ley Transparencia'!$H$3:$M$17,4,0))</f>
        <v/>
      </c>
      <c r="AQ243" s="297" t="str">
        <f>IF(ISERROR(VLOOKUP(AL243,'Listas Ley Transparencia'!$H$3:$M$17,6,0)),"",VLOOKUP(AL243,'Listas Ley Transparencia'!$H$3:$M$17,6,0))</f>
        <v/>
      </c>
      <c r="AR243" s="305"/>
      <c r="AS243" s="249"/>
      <c r="AT243" s="307"/>
      <c r="AU243" s="307"/>
      <c r="AV243" s="308"/>
      <c r="AW243" s="309"/>
      <c r="AX243" s="310"/>
      <c r="AY243" s="310"/>
      <c r="AZ243" s="311" t="str">
        <f t="shared" si="8"/>
        <v>No</v>
      </c>
    </row>
    <row r="244" spans="1:52" ht="93" customHeight="1">
      <c r="A244" s="241">
        <v>242</v>
      </c>
      <c r="B244" s="242"/>
      <c r="C244" s="242"/>
      <c r="D244" s="242"/>
      <c r="E244" s="243"/>
      <c r="F244" s="242"/>
      <c r="G244" s="242"/>
      <c r="H244" s="242"/>
      <c r="I244" s="253"/>
      <c r="J244" s="253"/>
      <c r="K244" s="245"/>
      <c r="L244" s="246"/>
      <c r="M244" s="317"/>
      <c r="N244" s="302"/>
      <c r="O244" s="291">
        <f>IFERROR(VLOOKUP(N244,'Listas Generales'!$B$25:$C$29,2,0),0)</f>
        <v>0</v>
      </c>
      <c r="P244" s="302"/>
      <c r="Q244" s="291">
        <f>IFERROR(VLOOKUP(P244,'Listas Generales'!$B$32:$C$36,2,0),0)</f>
        <v>0</v>
      </c>
      <c r="R244" s="302"/>
      <c r="S244" s="291">
        <f>IFERROR(VLOOKUP(R244,'Listas Generales'!$B$40:$C$44,2,0),0)</f>
        <v>0</v>
      </c>
      <c r="T244" s="303">
        <f t="shared" si="7"/>
        <v>0</v>
      </c>
      <c r="U244" s="302" t="str">
        <f>IFERROR(VLOOKUP(T244,'Listas Generales'!$B$4:$C$7,2,0),"-")</f>
        <v>Sin clasificar</v>
      </c>
      <c r="V244" s="247"/>
      <c r="W244" s="305"/>
      <c r="X244" s="307"/>
      <c r="Y244" s="307"/>
      <c r="Z244" s="307"/>
      <c r="AA244" s="307"/>
      <c r="AB244" s="319"/>
      <c r="AC244" s="318"/>
      <c r="AD244" s="292"/>
      <c r="AE244" s="292"/>
      <c r="AF244" s="292"/>
      <c r="AG244" s="292"/>
      <c r="AH244" s="304"/>
      <c r="AI244" s="276"/>
      <c r="AJ244" s="304"/>
      <c r="AK244" s="276"/>
      <c r="AL244" s="292"/>
      <c r="AM244" s="250"/>
      <c r="AN244" s="295" t="str">
        <f>IF(ISERROR(VLOOKUP(AL244,'Listas Ley Transparencia'!$H$3:$M$17,2,0)),"",VLOOKUP(AL244,'Listas Ley Transparencia'!$H$3:$M$17,2,0))</f>
        <v/>
      </c>
      <c r="AO244" s="296" t="str">
        <f>IF(ISERROR(VLOOKUP(AL244,'Listas Ley Transparencia'!$H$3:$M$17,3,0)),"",VLOOKUP(AL244,'Listas Ley Transparencia'!$H$3:$M$17,3,0))</f>
        <v/>
      </c>
      <c r="AP244" s="296" t="str">
        <f>IF(ISERROR(VLOOKUP(AL244,'Listas Ley Transparencia'!$H$3:$M$17,4,0)),"",VLOOKUP(AL244,'Listas Ley Transparencia'!$H$3:$M$17,4,0))</f>
        <v/>
      </c>
      <c r="AQ244" s="297" t="str">
        <f>IF(ISERROR(VLOOKUP(AL244,'Listas Ley Transparencia'!$H$3:$M$17,6,0)),"",VLOOKUP(AL244,'Listas Ley Transparencia'!$H$3:$M$17,6,0))</f>
        <v/>
      </c>
      <c r="AR244" s="305"/>
      <c r="AS244" s="249"/>
      <c r="AT244" s="307"/>
      <c r="AU244" s="307"/>
      <c r="AV244" s="308"/>
      <c r="AW244" s="309"/>
      <c r="AX244" s="310"/>
      <c r="AY244" s="310"/>
      <c r="AZ244" s="311" t="str">
        <f t="shared" si="8"/>
        <v>No</v>
      </c>
    </row>
    <row r="245" spans="1:52" ht="93" customHeight="1">
      <c r="A245" s="241">
        <v>243</v>
      </c>
      <c r="B245" s="242"/>
      <c r="C245" s="242"/>
      <c r="D245" s="242"/>
      <c r="E245" s="243"/>
      <c r="F245" s="242"/>
      <c r="G245" s="242"/>
      <c r="H245" s="242"/>
      <c r="I245" s="253"/>
      <c r="J245" s="253"/>
      <c r="K245" s="245"/>
      <c r="L245" s="246"/>
      <c r="M245" s="317"/>
      <c r="N245" s="302"/>
      <c r="O245" s="291">
        <f>IFERROR(VLOOKUP(N245,'Listas Generales'!$B$25:$C$29,2,0),0)</f>
        <v>0</v>
      </c>
      <c r="P245" s="302"/>
      <c r="Q245" s="291">
        <f>IFERROR(VLOOKUP(P245,'Listas Generales'!$B$32:$C$36,2,0),0)</f>
        <v>0</v>
      </c>
      <c r="R245" s="302"/>
      <c r="S245" s="291">
        <f>IFERROR(VLOOKUP(R245,'Listas Generales'!$B$40:$C$44,2,0),0)</f>
        <v>0</v>
      </c>
      <c r="T245" s="303">
        <f t="shared" si="7"/>
        <v>0</v>
      </c>
      <c r="U245" s="302" t="str">
        <f>IFERROR(VLOOKUP(T245,'Listas Generales'!$B$4:$C$7,2,0),"-")</f>
        <v>Sin clasificar</v>
      </c>
      <c r="V245" s="247"/>
      <c r="W245" s="305"/>
      <c r="X245" s="307"/>
      <c r="Y245" s="307"/>
      <c r="Z245" s="307"/>
      <c r="AA245" s="307"/>
      <c r="AB245" s="319"/>
      <c r="AC245" s="318"/>
      <c r="AD245" s="292"/>
      <c r="AE245" s="292"/>
      <c r="AF245" s="292"/>
      <c r="AG245" s="292"/>
      <c r="AH245" s="304"/>
      <c r="AI245" s="276"/>
      <c r="AJ245" s="304"/>
      <c r="AK245" s="276"/>
      <c r="AL245" s="292"/>
      <c r="AM245" s="250"/>
      <c r="AN245" s="295" t="str">
        <f>IF(ISERROR(VLOOKUP(AL245,'Listas Ley Transparencia'!$H$3:$M$17,2,0)),"",VLOOKUP(AL245,'Listas Ley Transparencia'!$H$3:$M$17,2,0))</f>
        <v/>
      </c>
      <c r="AO245" s="296" t="str">
        <f>IF(ISERROR(VLOOKUP(AL245,'Listas Ley Transparencia'!$H$3:$M$17,3,0)),"",VLOOKUP(AL245,'Listas Ley Transparencia'!$H$3:$M$17,3,0))</f>
        <v/>
      </c>
      <c r="AP245" s="296" t="str">
        <f>IF(ISERROR(VLOOKUP(AL245,'Listas Ley Transparencia'!$H$3:$M$17,4,0)),"",VLOOKUP(AL245,'Listas Ley Transparencia'!$H$3:$M$17,4,0))</f>
        <v/>
      </c>
      <c r="AQ245" s="297" t="str">
        <f>IF(ISERROR(VLOOKUP(AL245,'Listas Ley Transparencia'!$H$3:$M$17,6,0)),"",VLOOKUP(AL245,'Listas Ley Transparencia'!$H$3:$M$17,6,0))</f>
        <v/>
      </c>
      <c r="AR245" s="305"/>
      <c r="AS245" s="249"/>
      <c r="AT245" s="307"/>
      <c r="AU245" s="307"/>
      <c r="AV245" s="308"/>
      <c r="AW245" s="309"/>
      <c r="AX245" s="310"/>
      <c r="AY245" s="310"/>
      <c r="AZ245" s="311" t="str">
        <f t="shared" si="8"/>
        <v>No</v>
      </c>
    </row>
    <row r="246" spans="1:52" ht="93" customHeight="1">
      <c r="A246" s="241">
        <v>244</v>
      </c>
      <c r="B246" s="242"/>
      <c r="C246" s="242"/>
      <c r="D246" s="242"/>
      <c r="E246" s="243"/>
      <c r="F246" s="242"/>
      <c r="G246" s="242"/>
      <c r="H246" s="242"/>
      <c r="I246" s="253"/>
      <c r="J246" s="253"/>
      <c r="K246" s="245"/>
      <c r="L246" s="246"/>
      <c r="M246" s="317"/>
      <c r="N246" s="302"/>
      <c r="O246" s="291">
        <f>IFERROR(VLOOKUP(N246,'Listas Generales'!$B$25:$C$29,2,0),0)</f>
        <v>0</v>
      </c>
      <c r="P246" s="302"/>
      <c r="Q246" s="291">
        <f>IFERROR(VLOOKUP(P246,'Listas Generales'!$B$32:$C$36,2,0),0)</f>
        <v>0</v>
      </c>
      <c r="R246" s="302"/>
      <c r="S246" s="291">
        <f>IFERROR(VLOOKUP(R246,'Listas Generales'!$B$40:$C$44,2,0),0)</f>
        <v>0</v>
      </c>
      <c r="T246" s="303">
        <f t="shared" si="7"/>
        <v>0</v>
      </c>
      <c r="U246" s="302" t="str">
        <f>IFERROR(VLOOKUP(T246,'Listas Generales'!$B$4:$C$7,2,0),"-")</f>
        <v>Sin clasificar</v>
      </c>
      <c r="V246" s="247"/>
      <c r="W246" s="305"/>
      <c r="X246" s="307"/>
      <c r="Y246" s="307"/>
      <c r="Z246" s="307"/>
      <c r="AA246" s="307"/>
      <c r="AB246" s="319"/>
      <c r="AC246" s="318"/>
      <c r="AD246" s="292"/>
      <c r="AE246" s="292"/>
      <c r="AF246" s="292"/>
      <c r="AG246" s="292"/>
      <c r="AH246" s="304"/>
      <c r="AI246" s="276"/>
      <c r="AJ246" s="304"/>
      <c r="AK246" s="276"/>
      <c r="AL246" s="292"/>
      <c r="AM246" s="250"/>
      <c r="AN246" s="295" t="str">
        <f>IF(ISERROR(VLOOKUP(AL246,'Listas Ley Transparencia'!$H$3:$M$17,2,0)),"",VLOOKUP(AL246,'Listas Ley Transparencia'!$H$3:$M$17,2,0))</f>
        <v/>
      </c>
      <c r="AO246" s="296" t="str">
        <f>IF(ISERROR(VLOOKUP(AL246,'Listas Ley Transparencia'!$H$3:$M$17,3,0)),"",VLOOKUP(AL246,'Listas Ley Transparencia'!$H$3:$M$17,3,0))</f>
        <v/>
      </c>
      <c r="AP246" s="296" t="str">
        <f>IF(ISERROR(VLOOKUP(AL246,'Listas Ley Transparencia'!$H$3:$M$17,4,0)),"",VLOOKUP(AL246,'Listas Ley Transparencia'!$H$3:$M$17,4,0))</f>
        <v/>
      </c>
      <c r="AQ246" s="297" t="str">
        <f>IF(ISERROR(VLOOKUP(AL246,'Listas Ley Transparencia'!$H$3:$M$17,6,0)),"",VLOOKUP(AL246,'Listas Ley Transparencia'!$H$3:$M$17,6,0))</f>
        <v/>
      </c>
      <c r="AR246" s="305"/>
      <c r="AS246" s="249"/>
      <c r="AT246" s="307"/>
      <c r="AU246" s="307"/>
      <c r="AV246" s="308"/>
      <c r="AW246" s="309"/>
      <c r="AX246" s="310"/>
      <c r="AY246" s="310"/>
      <c r="AZ246" s="311" t="str">
        <f t="shared" si="8"/>
        <v>No</v>
      </c>
    </row>
    <row r="247" spans="1:52" ht="93" customHeight="1">
      <c r="A247" s="241">
        <v>245</v>
      </c>
      <c r="B247" s="242"/>
      <c r="C247" s="242"/>
      <c r="D247" s="242"/>
      <c r="E247" s="243"/>
      <c r="F247" s="242"/>
      <c r="G247" s="242"/>
      <c r="H247" s="242"/>
      <c r="I247" s="253"/>
      <c r="J247" s="253"/>
      <c r="K247" s="245"/>
      <c r="L247" s="246"/>
      <c r="M247" s="317"/>
      <c r="N247" s="302"/>
      <c r="O247" s="291">
        <f>IFERROR(VLOOKUP(N247,'Listas Generales'!$B$25:$C$29,2,0),0)</f>
        <v>0</v>
      </c>
      <c r="P247" s="302"/>
      <c r="Q247" s="291">
        <f>IFERROR(VLOOKUP(P247,'Listas Generales'!$B$32:$C$36,2,0),0)</f>
        <v>0</v>
      </c>
      <c r="R247" s="302"/>
      <c r="S247" s="291">
        <f>IFERROR(VLOOKUP(R247,'Listas Generales'!$B$40:$C$44,2,0),0)</f>
        <v>0</v>
      </c>
      <c r="T247" s="303">
        <f t="shared" si="7"/>
        <v>0</v>
      </c>
      <c r="U247" s="302" t="str">
        <f>IFERROR(VLOOKUP(T247,'Listas Generales'!$B$4:$C$7,2,0),"-")</f>
        <v>Sin clasificar</v>
      </c>
      <c r="V247" s="247"/>
      <c r="W247" s="305"/>
      <c r="X247" s="307"/>
      <c r="Y247" s="307"/>
      <c r="Z247" s="307"/>
      <c r="AA247" s="307"/>
      <c r="AB247" s="319"/>
      <c r="AC247" s="318"/>
      <c r="AD247" s="292"/>
      <c r="AE247" s="292"/>
      <c r="AF247" s="292"/>
      <c r="AG247" s="292"/>
      <c r="AH247" s="304"/>
      <c r="AI247" s="276"/>
      <c r="AJ247" s="304"/>
      <c r="AK247" s="276"/>
      <c r="AL247" s="292"/>
      <c r="AM247" s="250"/>
      <c r="AN247" s="295" t="str">
        <f>IF(ISERROR(VLOOKUP(AL247,'Listas Ley Transparencia'!$H$3:$M$17,2,0)),"",VLOOKUP(AL247,'Listas Ley Transparencia'!$H$3:$M$17,2,0))</f>
        <v/>
      </c>
      <c r="AO247" s="296" t="str">
        <f>IF(ISERROR(VLOOKUP(AL247,'Listas Ley Transparencia'!$H$3:$M$17,3,0)),"",VLOOKUP(AL247,'Listas Ley Transparencia'!$H$3:$M$17,3,0))</f>
        <v/>
      </c>
      <c r="AP247" s="296" t="str">
        <f>IF(ISERROR(VLOOKUP(AL247,'Listas Ley Transparencia'!$H$3:$M$17,4,0)),"",VLOOKUP(AL247,'Listas Ley Transparencia'!$H$3:$M$17,4,0))</f>
        <v/>
      </c>
      <c r="AQ247" s="297" t="str">
        <f>IF(ISERROR(VLOOKUP(AL247,'Listas Ley Transparencia'!$H$3:$M$17,6,0)),"",VLOOKUP(AL247,'Listas Ley Transparencia'!$H$3:$M$17,6,0))</f>
        <v/>
      </c>
      <c r="AR247" s="305"/>
      <c r="AS247" s="249"/>
      <c r="AT247" s="307"/>
      <c r="AU247" s="307"/>
      <c r="AV247" s="308"/>
      <c r="AW247" s="309"/>
      <c r="AX247" s="310"/>
      <c r="AY247" s="310"/>
      <c r="AZ247" s="311" t="str">
        <f t="shared" si="8"/>
        <v>No</v>
      </c>
    </row>
    <row r="248" spans="1:52" ht="93" customHeight="1">
      <c r="A248" s="241">
        <v>246</v>
      </c>
      <c r="B248" s="242"/>
      <c r="C248" s="242"/>
      <c r="D248" s="242"/>
      <c r="E248" s="243"/>
      <c r="F248" s="242"/>
      <c r="G248" s="242"/>
      <c r="H248" s="242"/>
      <c r="I248" s="253"/>
      <c r="J248" s="253"/>
      <c r="K248" s="245"/>
      <c r="L248" s="246"/>
      <c r="M248" s="317"/>
      <c r="N248" s="302"/>
      <c r="O248" s="291">
        <f>IFERROR(VLOOKUP(N248,'Listas Generales'!$B$25:$C$29,2,0),0)</f>
        <v>0</v>
      </c>
      <c r="P248" s="302"/>
      <c r="Q248" s="291">
        <f>IFERROR(VLOOKUP(P248,'Listas Generales'!$B$32:$C$36,2,0),0)</f>
        <v>0</v>
      </c>
      <c r="R248" s="302"/>
      <c r="S248" s="291">
        <f>IFERROR(VLOOKUP(R248,'Listas Generales'!$B$40:$C$44,2,0),0)</f>
        <v>0</v>
      </c>
      <c r="T248" s="303">
        <f t="shared" si="7"/>
        <v>0</v>
      </c>
      <c r="U248" s="302" t="str">
        <f>IFERROR(VLOOKUP(T248,'Listas Generales'!$B$4:$C$7,2,0),"-")</f>
        <v>Sin clasificar</v>
      </c>
      <c r="V248" s="247"/>
      <c r="W248" s="305"/>
      <c r="X248" s="307"/>
      <c r="Y248" s="307"/>
      <c r="Z248" s="307"/>
      <c r="AA248" s="307"/>
      <c r="AB248" s="319"/>
      <c r="AC248" s="318"/>
      <c r="AD248" s="292"/>
      <c r="AE248" s="292"/>
      <c r="AF248" s="292"/>
      <c r="AG248" s="292"/>
      <c r="AH248" s="304"/>
      <c r="AI248" s="276"/>
      <c r="AJ248" s="304"/>
      <c r="AK248" s="276"/>
      <c r="AL248" s="292"/>
      <c r="AM248" s="250"/>
      <c r="AN248" s="295" t="str">
        <f>IF(ISERROR(VLOOKUP(AL248,'Listas Ley Transparencia'!$H$3:$M$17,2,0)),"",VLOOKUP(AL248,'Listas Ley Transparencia'!$H$3:$M$17,2,0))</f>
        <v/>
      </c>
      <c r="AO248" s="296" t="str">
        <f>IF(ISERROR(VLOOKUP(AL248,'Listas Ley Transparencia'!$H$3:$M$17,3,0)),"",VLOOKUP(AL248,'Listas Ley Transparencia'!$H$3:$M$17,3,0))</f>
        <v/>
      </c>
      <c r="AP248" s="296" t="str">
        <f>IF(ISERROR(VLOOKUP(AL248,'Listas Ley Transparencia'!$H$3:$M$17,4,0)),"",VLOOKUP(AL248,'Listas Ley Transparencia'!$H$3:$M$17,4,0))</f>
        <v/>
      </c>
      <c r="AQ248" s="297" t="str">
        <f>IF(ISERROR(VLOOKUP(AL248,'Listas Ley Transparencia'!$H$3:$M$17,6,0)),"",VLOOKUP(AL248,'Listas Ley Transparencia'!$H$3:$M$17,6,0))</f>
        <v/>
      </c>
      <c r="AR248" s="305"/>
      <c r="AS248" s="249"/>
      <c r="AT248" s="307"/>
      <c r="AU248" s="307"/>
      <c r="AV248" s="308"/>
      <c r="AW248" s="309"/>
      <c r="AX248" s="310"/>
      <c r="AY248" s="310"/>
      <c r="AZ248" s="311" t="str">
        <f t="shared" si="8"/>
        <v>No</v>
      </c>
    </row>
    <row r="249" spans="1:52" ht="93" customHeight="1">
      <c r="A249" s="241">
        <v>247</v>
      </c>
      <c r="B249" s="242"/>
      <c r="C249" s="242"/>
      <c r="D249" s="242"/>
      <c r="E249" s="243"/>
      <c r="F249" s="242"/>
      <c r="G249" s="242"/>
      <c r="H249" s="242"/>
      <c r="I249" s="253"/>
      <c r="J249" s="253"/>
      <c r="K249" s="245"/>
      <c r="L249" s="246"/>
      <c r="M249" s="317"/>
      <c r="N249" s="302"/>
      <c r="O249" s="291">
        <f>IFERROR(VLOOKUP(N249,'Listas Generales'!$B$25:$C$29,2,0),0)</f>
        <v>0</v>
      </c>
      <c r="P249" s="302"/>
      <c r="Q249" s="291">
        <f>IFERROR(VLOOKUP(P249,'Listas Generales'!$B$32:$C$36,2,0),0)</f>
        <v>0</v>
      </c>
      <c r="R249" s="302"/>
      <c r="S249" s="291">
        <f>IFERROR(VLOOKUP(R249,'Listas Generales'!$B$40:$C$44,2,0),0)</f>
        <v>0</v>
      </c>
      <c r="T249" s="303">
        <f t="shared" si="7"/>
        <v>0</v>
      </c>
      <c r="U249" s="302" t="str">
        <f>IFERROR(VLOOKUP(T249,'Listas Generales'!$B$4:$C$7,2,0),"-")</f>
        <v>Sin clasificar</v>
      </c>
      <c r="V249" s="247"/>
      <c r="W249" s="305"/>
      <c r="X249" s="307"/>
      <c r="Y249" s="307"/>
      <c r="Z249" s="307"/>
      <c r="AA249" s="307"/>
      <c r="AB249" s="319"/>
      <c r="AC249" s="318"/>
      <c r="AD249" s="292"/>
      <c r="AE249" s="292"/>
      <c r="AF249" s="292"/>
      <c r="AG249" s="292"/>
      <c r="AH249" s="304"/>
      <c r="AI249" s="276"/>
      <c r="AJ249" s="304"/>
      <c r="AK249" s="276"/>
      <c r="AL249" s="292"/>
      <c r="AM249" s="250"/>
      <c r="AN249" s="295" t="str">
        <f>IF(ISERROR(VLOOKUP(AL249,'Listas Ley Transparencia'!$H$3:$M$17,2,0)),"",VLOOKUP(AL249,'Listas Ley Transparencia'!$H$3:$M$17,2,0))</f>
        <v/>
      </c>
      <c r="AO249" s="296" t="str">
        <f>IF(ISERROR(VLOOKUP(AL249,'Listas Ley Transparencia'!$H$3:$M$17,3,0)),"",VLOOKUP(AL249,'Listas Ley Transparencia'!$H$3:$M$17,3,0))</f>
        <v/>
      </c>
      <c r="AP249" s="296" t="str">
        <f>IF(ISERROR(VLOOKUP(AL249,'Listas Ley Transparencia'!$H$3:$M$17,4,0)),"",VLOOKUP(AL249,'Listas Ley Transparencia'!$H$3:$M$17,4,0))</f>
        <v/>
      </c>
      <c r="AQ249" s="297" t="str">
        <f>IF(ISERROR(VLOOKUP(AL249,'Listas Ley Transparencia'!$H$3:$M$17,6,0)),"",VLOOKUP(AL249,'Listas Ley Transparencia'!$H$3:$M$17,6,0))</f>
        <v/>
      </c>
      <c r="AR249" s="305"/>
      <c r="AS249" s="249"/>
      <c r="AT249" s="307"/>
      <c r="AU249" s="307"/>
      <c r="AV249" s="308"/>
      <c r="AW249" s="309"/>
      <c r="AX249" s="310"/>
      <c r="AY249" s="310"/>
      <c r="AZ249" s="311" t="str">
        <f t="shared" si="8"/>
        <v>No</v>
      </c>
    </row>
    <row r="250" spans="1:52" ht="93" customHeight="1">
      <c r="A250" s="241">
        <v>248</v>
      </c>
      <c r="B250" s="242"/>
      <c r="C250" s="242"/>
      <c r="D250" s="242"/>
      <c r="E250" s="243"/>
      <c r="F250" s="242"/>
      <c r="G250" s="242"/>
      <c r="H250" s="242"/>
      <c r="I250" s="253"/>
      <c r="J250" s="253"/>
      <c r="K250" s="245"/>
      <c r="L250" s="246"/>
      <c r="M250" s="317"/>
      <c r="N250" s="302"/>
      <c r="O250" s="291">
        <f>IFERROR(VLOOKUP(N250,'Listas Generales'!$B$25:$C$29,2,0),0)</f>
        <v>0</v>
      </c>
      <c r="P250" s="302"/>
      <c r="Q250" s="291">
        <f>IFERROR(VLOOKUP(P250,'Listas Generales'!$B$32:$C$36,2,0),0)</f>
        <v>0</v>
      </c>
      <c r="R250" s="302"/>
      <c r="S250" s="291">
        <f>IFERROR(VLOOKUP(R250,'Listas Generales'!$B$40:$C$44,2,0),0)</f>
        <v>0</v>
      </c>
      <c r="T250" s="303">
        <f t="shared" si="7"/>
        <v>0</v>
      </c>
      <c r="U250" s="302" t="str">
        <f>IFERROR(VLOOKUP(T250,'Listas Generales'!$B$4:$C$7,2,0),"-")</f>
        <v>Sin clasificar</v>
      </c>
      <c r="V250" s="247"/>
      <c r="W250" s="305"/>
      <c r="X250" s="307"/>
      <c r="Y250" s="307"/>
      <c r="Z250" s="307"/>
      <c r="AA250" s="307"/>
      <c r="AB250" s="319"/>
      <c r="AC250" s="318"/>
      <c r="AD250" s="292"/>
      <c r="AE250" s="292"/>
      <c r="AF250" s="292"/>
      <c r="AG250" s="292"/>
      <c r="AH250" s="304"/>
      <c r="AI250" s="276"/>
      <c r="AJ250" s="304"/>
      <c r="AK250" s="276"/>
      <c r="AL250" s="292"/>
      <c r="AM250" s="250"/>
      <c r="AN250" s="295" t="str">
        <f>IF(ISERROR(VLOOKUP(AL250,'Listas Ley Transparencia'!$H$3:$M$17,2,0)),"",VLOOKUP(AL250,'Listas Ley Transparencia'!$H$3:$M$17,2,0))</f>
        <v/>
      </c>
      <c r="AO250" s="296" t="str">
        <f>IF(ISERROR(VLOOKUP(AL250,'Listas Ley Transparencia'!$H$3:$M$17,3,0)),"",VLOOKUP(AL250,'Listas Ley Transparencia'!$H$3:$M$17,3,0))</f>
        <v/>
      </c>
      <c r="AP250" s="296" t="str">
        <f>IF(ISERROR(VLOOKUP(AL250,'Listas Ley Transparencia'!$H$3:$M$17,4,0)),"",VLOOKUP(AL250,'Listas Ley Transparencia'!$H$3:$M$17,4,0))</f>
        <v/>
      </c>
      <c r="AQ250" s="297" t="str">
        <f>IF(ISERROR(VLOOKUP(AL250,'Listas Ley Transparencia'!$H$3:$M$17,6,0)),"",VLOOKUP(AL250,'Listas Ley Transparencia'!$H$3:$M$17,6,0))</f>
        <v/>
      </c>
      <c r="AR250" s="305"/>
      <c r="AS250" s="249"/>
      <c r="AT250" s="307"/>
      <c r="AU250" s="307"/>
      <c r="AV250" s="308"/>
      <c r="AW250" s="309"/>
      <c r="AX250" s="310"/>
      <c r="AY250" s="310"/>
      <c r="AZ250" s="311" t="str">
        <f t="shared" si="8"/>
        <v>No</v>
      </c>
    </row>
    <row r="251" spans="1:52" ht="93" customHeight="1">
      <c r="A251" s="241">
        <v>249</v>
      </c>
      <c r="B251" s="242"/>
      <c r="C251" s="242"/>
      <c r="D251" s="242"/>
      <c r="E251" s="243"/>
      <c r="F251" s="242"/>
      <c r="G251" s="242"/>
      <c r="H251" s="242"/>
      <c r="I251" s="253"/>
      <c r="J251" s="253"/>
      <c r="K251" s="245"/>
      <c r="L251" s="246"/>
      <c r="M251" s="317"/>
      <c r="N251" s="302"/>
      <c r="O251" s="291">
        <f>IFERROR(VLOOKUP(N251,'Listas Generales'!$B$25:$C$29,2,0),0)</f>
        <v>0</v>
      </c>
      <c r="P251" s="302"/>
      <c r="Q251" s="291">
        <f>IFERROR(VLOOKUP(P251,'Listas Generales'!$B$32:$C$36,2,0),0)</f>
        <v>0</v>
      </c>
      <c r="R251" s="302"/>
      <c r="S251" s="291">
        <f>IFERROR(VLOOKUP(R251,'Listas Generales'!$B$40:$C$44,2,0),0)</f>
        <v>0</v>
      </c>
      <c r="T251" s="303">
        <f t="shared" si="7"/>
        <v>0</v>
      </c>
      <c r="U251" s="302" t="str">
        <f>IFERROR(VLOOKUP(T251,'Listas Generales'!$B$4:$C$7,2,0),"-")</f>
        <v>Sin clasificar</v>
      </c>
      <c r="V251" s="247"/>
      <c r="W251" s="305"/>
      <c r="X251" s="307"/>
      <c r="Y251" s="307"/>
      <c r="Z251" s="307"/>
      <c r="AA251" s="307"/>
      <c r="AB251" s="319"/>
      <c r="AC251" s="318"/>
      <c r="AD251" s="292"/>
      <c r="AE251" s="292"/>
      <c r="AF251" s="292"/>
      <c r="AG251" s="292"/>
      <c r="AH251" s="304"/>
      <c r="AI251" s="276"/>
      <c r="AJ251" s="304"/>
      <c r="AK251" s="276"/>
      <c r="AL251" s="292"/>
      <c r="AM251" s="250"/>
      <c r="AN251" s="295" t="str">
        <f>IF(ISERROR(VLOOKUP(AL251,'Listas Ley Transparencia'!$H$3:$M$17,2,0)),"",VLOOKUP(AL251,'Listas Ley Transparencia'!$H$3:$M$17,2,0))</f>
        <v/>
      </c>
      <c r="AO251" s="296" t="str">
        <f>IF(ISERROR(VLOOKUP(AL251,'Listas Ley Transparencia'!$H$3:$M$17,3,0)),"",VLOOKUP(AL251,'Listas Ley Transparencia'!$H$3:$M$17,3,0))</f>
        <v/>
      </c>
      <c r="AP251" s="296" t="str">
        <f>IF(ISERROR(VLOOKUP(AL251,'Listas Ley Transparencia'!$H$3:$M$17,4,0)),"",VLOOKUP(AL251,'Listas Ley Transparencia'!$H$3:$M$17,4,0))</f>
        <v/>
      </c>
      <c r="AQ251" s="297" t="str">
        <f>IF(ISERROR(VLOOKUP(AL251,'Listas Ley Transparencia'!$H$3:$M$17,6,0)),"",VLOOKUP(AL251,'Listas Ley Transparencia'!$H$3:$M$17,6,0))</f>
        <v/>
      </c>
      <c r="AR251" s="305"/>
      <c r="AS251" s="249"/>
      <c r="AT251" s="307"/>
      <c r="AU251" s="307"/>
      <c r="AV251" s="308"/>
      <c r="AW251" s="309"/>
      <c r="AX251" s="310"/>
      <c r="AY251" s="310"/>
      <c r="AZ251" s="311" t="str">
        <f t="shared" si="8"/>
        <v>No</v>
      </c>
    </row>
    <row r="252" spans="1:52" ht="93" customHeight="1">
      <c r="A252" s="241">
        <v>250</v>
      </c>
      <c r="B252" s="242"/>
      <c r="C252" s="242"/>
      <c r="D252" s="242"/>
      <c r="E252" s="243"/>
      <c r="F252" s="242"/>
      <c r="G252" s="242"/>
      <c r="H252" s="242"/>
      <c r="I252" s="253"/>
      <c r="J252" s="253"/>
      <c r="K252" s="245"/>
      <c r="L252" s="246"/>
      <c r="M252" s="317"/>
      <c r="N252" s="302"/>
      <c r="O252" s="291">
        <f>IFERROR(VLOOKUP(N252,'Listas Generales'!$B$25:$C$29,2,0),0)</f>
        <v>0</v>
      </c>
      <c r="P252" s="302"/>
      <c r="Q252" s="291">
        <f>IFERROR(VLOOKUP(P252,'Listas Generales'!$B$32:$C$36,2,0),0)</f>
        <v>0</v>
      </c>
      <c r="R252" s="302"/>
      <c r="S252" s="291">
        <f>IFERROR(VLOOKUP(R252,'Listas Generales'!$B$40:$C$44,2,0),0)</f>
        <v>0</v>
      </c>
      <c r="T252" s="303">
        <f t="shared" si="7"/>
        <v>0</v>
      </c>
      <c r="U252" s="302" t="str">
        <f>IFERROR(VLOOKUP(T252,'Listas Generales'!$B$4:$C$7,2,0),"-")</f>
        <v>Sin clasificar</v>
      </c>
      <c r="V252" s="247"/>
      <c r="W252" s="305"/>
      <c r="X252" s="307"/>
      <c r="Y252" s="307"/>
      <c r="Z252" s="307"/>
      <c r="AA252" s="307"/>
      <c r="AB252" s="319"/>
      <c r="AC252" s="318"/>
      <c r="AD252" s="292"/>
      <c r="AE252" s="292"/>
      <c r="AF252" s="292"/>
      <c r="AG252" s="292"/>
      <c r="AH252" s="304"/>
      <c r="AI252" s="276"/>
      <c r="AJ252" s="304"/>
      <c r="AK252" s="276"/>
      <c r="AL252" s="292"/>
      <c r="AM252" s="250"/>
      <c r="AN252" s="295" t="str">
        <f>IF(ISERROR(VLOOKUP(AL252,'Listas Ley Transparencia'!$H$3:$M$17,2,0)),"",VLOOKUP(AL252,'Listas Ley Transparencia'!$H$3:$M$17,2,0))</f>
        <v/>
      </c>
      <c r="AO252" s="296" t="str">
        <f>IF(ISERROR(VLOOKUP(AL252,'Listas Ley Transparencia'!$H$3:$M$17,3,0)),"",VLOOKUP(AL252,'Listas Ley Transparencia'!$H$3:$M$17,3,0))</f>
        <v/>
      </c>
      <c r="AP252" s="296" t="str">
        <f>IF(ISERROR(VLOOKUP(AL252,'Listas Ley Transparencia'!$H$3:$M$17,4,0)),"",VLOOKUP(AL252,'Listas Ley Transparencia'!$H$3:$M$17,4,0))</f>
        <v/>
      </c>
      <c r="AQ252" s="297" t="str">
        <f>IF(ISERROR(VLOOKUP(AL252,'Listas Ley Transparencia'!$H$3:$M$17,6,0)),"",VLOOKUP(AL252,'Listas Ley Transparencia'!$H$3:$M$17,6,0))</f>
        <v/>
      </c>
      <c r="AR252" s="305"/>
      <c r="AS252" s="249"/>
      <c r="AT252" s="307"/>
      <c r="AU252" s="307"/>
      <c r="AV252" s="308"/>
      <c r="AW252" s="309"/>
      <c r="AX252" s="310"/>
      <c r="AY252" s="310"/>
      <c r="AZ252" s="311" t="str">
        <f t="shared" si="8"/>
        <v>No</v>
      </c>
    </row>
    <row r="253" spans="1:52" ht="93" customHeight="1">
      <c r="A253" s="241">
        <v>251</v>
      </c>
      <c r="B253" s="242"/>
      <c r="C253" s="242"/>
      <c r="D253" s="242"/>
      <c r="E253" s="243"/>
      <c r="F253" s="242"/>
      <c r="G253" s="242"/>
      <c r="H253" s="242"/>
      <c r="I253" s="253"/>
      <c r="J253" s="253"/>
      <c r="K253" s="245"/>
      <c r="L253" s="246"/>
      <c r="M253" s="317"/>
      <c r="N253" s="302"/>
      <c r="O253" s="291">
        <f>IFERROR(VLOOKUP(N253,'Listas Generales'!$B$25:$C$29,2,0),0)</f>
        <v>0</v>
      </c>
      <c r="P253" s="302"/>
      <c r="Q253" s="291">
        <f>IFERROR(VLOOKUP(P253,'Listas Generales'!$B$32:$C$36,2,0),0)</f>
        <v>0</v>
      </c>
      <c r="R253" s="302"/>
      <c r="S253" s="291">
        <f>IFERROR(VLOOKUP(R253,'Listas Generales'!$B$40:$C$44,2,0),0)</f>
        <v>0</v>
      </c>
      <c r="T253" s="303">
        <f t="shared" si="7"/>
        <v>0</v>
      </c>
      <c r="U253" s="302" t="str">
        <f>IFERROR(VLOOKUP(T253,'Listas Generales'!$B$4:$C$7,2,0),"-")</f>
        <v>Sin clasificar</v>
      </c>
      <c r="V253" s="247"/>
      <c r="W253" s="305"/>
      <c r="X253" s="307"/>
      <c r="Y253" s="307"/>
      <c r="Z253" s="307"/>
      <c r="AA253" s="307"/>
      <c r="AB253" s="319"/>
      <c r="AC253" s="318"/>
      <c r="AD253" s="292"/>
      <c r="AE253" s="292"/>
      <c r="AF253" s="292"/>
      <c r="AG253" s="292"/>
      <c r="AH253" s="304"/>
      <c r="AI253" s="276"/>
      <c r="AJ253" s="304"/>
      <c r="AK253" s="276"/>
      <c r="AL253" s="292"/>
      <c r="AM253" s="250"/>
      <c r="AN253" s="295" t="str">
        <f>IF(ISERROR(VLOOKUP(AL253,'Listas Ley Transparencia'!$H$3:$M$17,2,0)),"",VLOOKUP(AL253,'Listas Ley Transparencia'!$H$3:$M$17,2,0))</f>
        <v/>
      </c>
      <c r="AO253" s="296" t="str">
        <f>IF(ISERROR(VLOOKUP(AL253,'Listas Ley Transparencia'!$H$3:$M$17,3,0)),"",VLOOKUP(AL253,'Listas Ley Transparencia'!$H$3:$M$17,3,0))</f>
        <v/>
      </c>
      <c r="AP253" s="296" t="str">
        <f>IF(ISERROR(VLOOKUP(AL253,'Listas Ley Transparencia'!$H$3:$M$17,4,0)),"",VLOOKUP(AL253,'Listas Ley Transparencia'!$H$3:$M$17,4,0))</f>
        <v/>
      </c>
      <c r="AQ253" s="297" t="str">
        <f>IF(ISERROR(VLOOKUP(AL253,'Listas Ley Transparencia'!$H$3:$M$17,6,0)),"",VLOOKUP(AL253,'Listas Ley Transparencia'!$H$3:$M$17,6,0))</f>
        <v/>
      </c>
      <c r="AR253" s="305"/>
      <c r="AS253" s="249"/>
      <c r="AT253" s="307"/>
      <c r="AU253" s="307"/>
      <c r="AV253" s="308"/>
      <c r="AW253" s="309"/>
      <c r="AX253" s="310"/>
      <c r="AY253" s="310"/>
      <c r="AZ253" s="311" t="str">
        <f t="shared" si="8"/>
        <v>No</v>
      </c>
    </row>
    <row r="254" spans="1:52" ht="93" customHeight="1">
      <c r="A254" s="241">
        <v>252</v>
      </c>
      <c r="B254" s="242"/>
      <c r="C254" s="242"/>
      <c r="D254" s="242"/>
      <c r="E254" s="243"/>
      <c r="F254" s="242"/>
      <c r="G254" s="242"/>
      <c r="H254" s="242"/>
      <c r="I254" s="253"/>
      <c r="J254" s="253"/>
      <c r="K254" s="245"/>
      <c r="L254" s="246"/>
      <c r="M254" s="317"/>
      <c r="N254" s="302"/>
      <c r="O254" s="291">
        <f>IFERROR(VLOOKUP(N254,'Listas Generales'!$B$25:$C$29,2,0),0)</f>
        <v>0</v>
      </c>
      <c r="P254" s="302"/>
      <c r="Q254" s="291">
        <f>IFERROR(VLOOKUP(P254,'Listas Generales'!$B$32:$C$36,2,0),0)</f>
        <v>0</v>
      </c>
      <c r="R254" s="302"/>
      <c r="S254" s="291">
        <f>IFERROR(VLOOKUP(R254,'Listas Generales'!$B$40:$C$44,2,0),0)</f>
        <v>0</v>
      </c>
      <c r="T254" s="303">
        <f t="shared" si="7"/>
        <v>0</v>
      </c>
      <c r="U254" s="302" t="str">
        <f>IFERROR(VLOOKUP(T254,'Listas Generales'!$B$4:$C$7,2,0),"-")</f>
        <v>Sin clasificar</v>
      </c>
      <c r="V254" s="247"/>
      <c r="W254" s="305"/>
      <c r="X254" s="307"/>
      <c r="Y254" s="307"/>
      <c r="Z254" s="307"/>
      <c r="AA254" s="307"/>
      <c r="AB254" s="319"/>
      <c r="AC254" s="318"/>
      <c r="AD254" s="292"/>
      <c r="AE254" s="292"/>
      <c r="AF254" s="292"/>
      <c r="AG254" s="292"/>
      <c r="AH254" s="304"/>
      <c r="AI254" s="276"/>
      <c r="AJ254" s="304"/>
      <c r="AK254" s="276"/>
      <c r="AL254" s="292"/>
      <c r="AM254" s="250"/>
      <c r="AN254" s="295" t="str">
        <f>IF(ISERROR(VLOOKUP(AL254,'Listas Ley Transparencia'!$H$3:$M$17,2,0)),"",VLOOKUP(AL254,'Listas Ley Transparencia'!$H$3:$M$17,2,0))</f>
        <v/>
      </c>
      <c r="AO254" s="296" t="str">
        <f>IF(ISERROR(VLOOKUP(AL254,'Listas Ley Transparencia'!$H$3:$M$17,3,0)),"",VLOOKUP(AL254,'Listas Ley Transparencia'!$H$3:$M$17,3,0))</f>
        <v/>
      </c>
      <c r="AP254" s="296" t="str">
        <f>IF(ISERROR(VLOOKUP(AL254,'Listas Ley Transparencia'!$H$3:$M$17,4,0)),"",VLOOKUP(AL254,'Listas Ley Transparencia'!$H$3:$M$17,4,0))</f>
        <v/>
      </c>
      <c r="AQ254" s="297" t="str">
        <f>IF(ISERROR(VLOOKUP(AL254,'Listas Ley Transparencia'!$H$3:$M$17,6,0)),"",VLOOKUP(AL254,'Listas Ley Transparencia'!$H$3:$M$17,6,0))</f>
        <v/>
      </c>
      <c r="AR254" s="305"/>
      <c r="AS254" s="249"/>
      <c r="AT254" s="307"/>
      <c r="AU254" s="307"/>
      <c r="AV254" s="308"/>
      <c r="AW254" s="309"/>
      <c r="AX254" s="310"/>
      <c r="AY254" s="310"/>
      <c r="AZ254" s="311" t="str">
        <f t="shared" si="8"/>
        <v>No</v>
      </c>
    </row>
    <row r="255" spans="1:52" ht="93" customHeight="1">
      <c r="A255" s="241">
        <v>253</v>
      </c>
      <c r="B255" s="242"/>
      <c r="C255" s="242"/>
      <c r="D255" s="242"/>
      <c r="E255" s="243"/>
      <c r="F255" s="242"/>
      <c r="G255" s="242"/>
      <c r="H255" s="242"/>
      <c r="I255" s="253"/>
      <c r="J255" s="253"/>
      <c r="K255" s="245"/>
      <c r="L255" s="246"/>
      <c r="M255" s="317"/>
      <c r="N255" s="302"/>
      <c r="O255" s="291">
        <f>IFERROR(VLOOKUP(N255,'Listas Generales'!$B$25:$C$29,2,0),0)</f>
        <v>0</v>
      </c>
      <c r="P255" s="302"/>
      <c r="Q255" s="291">
        <f>IFERROR(VLOOKUP(P255,'Listas Generales'!$B$32:$C$36,2,0),0)</f>
        <v>0</v>
      </c>
      <c r="R255" s="302"/>
      <c r="S255" s="291">
        <f>IFERROR(VLOOKUP(R255,'Listas Generales'!$B$40:$C$44,2,0),0)</f>
        <v>0</v>
      </c>
      <c r="T255" s="303">
        <f t="shared" si="7"/>
        <v>0</v>
      </c>
      <c r="U255" s="302" t="str">
        <f>IFERROR(VLOOKUP(T255,'Listas Generales'!$B$4:$C$7,2,0),"-")</f>
        <v>Sin clasificar</v>
      </c>
      <c r="V255" s="247"/>
      <c r="W255" s="305"/>
      <c r="X255" s="307"/>
      <c r="Y255" s="307"/>
      <c r="Z255" s="307"/>
      <c r="AA255" s="307"/>
      <c r="AB255" s="319"/>
      <c r="AC255" s="318"/>
      <c r="AD255" s="292"/>
      <c r="AE255" s="292"/>
      <c r="AF255" s="292"/>
      <c r="AG255" s="292"/>
      <c r="AH255" s="304"/>
      <c r="AI255" s="276"/>
      <c r="AJ255" s="304"/>
      <c r="AK255" s="276"/>
      <c r="AL255" s="292"/>
      <c r="AM255" s="250"/>
      <c r="AN255" s="295" t="str">
        <f>IF(ISERROR(VLOOKUP(AL255,'Listas Ley Transparencia'!$H$3:$M$17,2,0)),"",VLOOKUP(AL255,'Listas Ley Transparencia'!$H$3:$M$17,2,0))</f>
        <v/>
      </c>
      <c r="AO255" s="296" t="str">
        <f>IF(ISERROR(VLOOKUP(AL255,'Listas Ley Transparencia'!$H$3:$M$17,3,0)),"",VLOOKUP(AL255,'Listas Ley Transparencia'!$H$3:$M$17,3,0))</f>
        <v/>
      </c>
      <c r="AP255" s="296" t="str">
        <f>IF(ISERROR(VLOOKUP(AL255,'Listas Ley Transparencia'!$H$3:$M$17,4,0)),"",VLOOKUP(AL255,'Listas Ley Transparencia'!$H$3:$M$17,4,0))</f>
        <v/>
      </c>
      <c r="AQ255" s="297" t="str">
        <f>IF(ISERROR(VLOOKUP(AL255,'Listas Ley Transparencia'!$H$3:$M$17,6,0)),"",VLOOKUP(AL255,'Listas Ley Transparencia'!$H$3:$M$17,6,0))</f>
        <v/>
      </c>
      <c r="AR255" s="305"/>
      <c r="AS255" s="249"/>
      <c r="AT255" s="307"/>
      <c r="AU255" s="307"/>
      <c r="AV255" s="308"/>
      <c r="AW255" s="309"/>
      <c r="AX255" s="310"/>
      <c r="AY255" s="310"/>
      <c r="AZ255" s="311" t="str">
        <f t="shared" si="8"/>
        <v>No</v>
      </c>
    </row>
    <row r="256" spans="1:52" ht="93" customHeight="1">
      <c r="A256" s="241">
        <v>254</v>
      </c>
      <c r="B256" s="242"/>
      <c r="C256" s="242"/>
      <c r="D256" s="242"/>
      <c r="E256" s="243"/>
      <c r="F256" s="242"/>
      <c r="G256" s="242"/>
      <c r="H256" s="242"/>
      <c r="I256" s="253"/>
      <c r="J256" s="253"/>
      <c r="K256" s="245"/>
      <c r="L256" s="246"/>
      <c r="M256" s="317"/>
      <c r="N256" s="302"/>
      <c r="O256" s="291">
        <f>IFERROR(VLOOKUP(N256,'Listas Generales'!$B$25:$C$29,2,0),0)</f>
        <v>0</v>
      </c>
      <c r="P256" s="302"/>
      <c r="Q256" s="291">
        <f>IFERROR(VLOOKUP(P256,'Listas Generales'!$B$32:$C$36,2,0),0)</f>
        <v>0</v>
      </c>
      <c r="R256" s="302"/>
      <c r="S256" s="291">
        <f>IFERROR(VLOOKUP(R256,'Listas Generales'!$B$40:$C$44,2,0),0)</f>
        <v>0</v>
      </c>
      <c r="T256" s="303">
        <f t="shared" si="7"/>
        <v>0</v>
      </c>
      <c r="U256" s="302" t="str">
        <f>IFERROR(VLOOKUP(T256,'Listas Generales'!$B$4:$C$7,2,0),"-")</f>
        <v>Sin clasificar</v>
      </c>
      <c r="V256" s="247"/>
      <c r="W256" s="305"/>
      <c r="X256" s="307"/>
      <c r="Y256" s="307"/>
      <c r="Z256" s="307"/>
      <c r="AA256" s="307"/>
      <c r="AB256" s="319"/>
      <c r="AC256" s="318"/>
      <c r="AD256" s="292"/>
      <c r="AE256" s="292"/>
      <c r="AF256" s="292"/>
      <c r="AG256" s="292"/>
      <c r="AH256" s="304"/>
      <c r="AI256" s="276"/>
      <c r="AJ256" s="304"/>
      <c r="AK256" s="276"/>
      <c r="AL256" s="292"/>
      <c r="AM256" s="250"/>
      <c r="AN256" s="295" t="str">
        <f>IF(ISERROR(VLOOKUP(AL256,'Listas Ley Transparencia'!$H$3:$M$17,2,0)),"",VLOOKUP(AL256,'Listas Ley Transparencia'!$H$3:$M$17,2,0))</f>
        <v/>
      </c>
      <c r="AO256" s="296" t="str">
        <f>IF(ISERROR(VLOOKUP(AL256,'Listas Ley Transparencia'!$H$3:$M$17,3,0)),"",VLOOKUP(AL256,'Listas Ley Transparencia'!$H$3:$M$17,3,0))</f>
        <v/>
      </c>
      <c r="AP256" s="296" t="str">
        <f>IF(ISERROR(VLOOKUP(AL256,'Listas Ley Transparencia'!$H$3:$M$17,4,0)),"",VLOOKUP(AL256,'Listas Ley Transparencia'!$H$3:$M$17,4,0))</f>
        <v/>
      </c>
      <c r="AQ256" s="297" t="str">
        <f>IF(ISERROR(VLOOKUP(AL256,'Listas Ley Transparencia'!$H$3:$M$17,6,0)),"",VLOOKUP(AL256,'Listas Ley Transparencia'!$H$3:$M$17,6,0))</f>
        <v/>
      </c>
      <c r="AR256" s="305"/>
      <c r="AS256" s="249"/>
      <c r="AT256" s="307"/>
      <c r="AU256" s="307"/>
      <c r="AV256" s="308"/>
      <c r="AW256" s="309"/>
      <c r="AX256" s="310"/>
      <c r="AY256" s="310"/>
      <c r="AZ256" s="311" t="str">
        <f t="shared" si="8"/>
        <v>No</v>
      </c>
    </row>
    <row r="257" spans="1:52" ht="93" customHeight="1">
      <c r="A257" s="241">
        <v>255</v>
      </c>
      <c r="B257" s="242"/>
      <c r="C257" s="242"/>
      <c r="D257" s="242"/>
      <c r="E257" s="243"/>
      <c r="F257" s="242"/>
      <c r="G257" s="242"/>
      <c r="H257" s="242"/>
      <c r="I257" s="253"/>
      <c r="J257" s="253"/>
      <c r="K257" s="245"/>
      <c r="L257" s="246"/>
      <c r="M257" s="317"/>
      <c r="N257" s="302"/>
      <c r="O257" s="291">
        <f>IFERROR(VLOOKUP(N257,'Listas Generales'!$B$25:$C$29,2,0),0)</f>
        <v>0</v>
      </c>
      <c r="P257" s="302"/>
      <c r="Q257" s="291">
        <f>IFERROR(VLOOKUP(P257,'Listas Generales'!$B$32:$C$36,2,0),0)</f>
        <v>0</v>
      </c>
      <c r="R257" s="302"/>
      <c r="S257" s="291">
        <f>IFERROR(VLOOKUP(R257,'Listas Generales'!$B$40:$C$44,2,0),0)</f>
        <v>0</v>
      </c>
      <c r="T257" s="303">
        <f t="shared" si="7"/>
        <v>0</v>
      </c>
      <c r="U257" s="302" t="str">
        <f>IFERROR(VLOOKUP(T257,'Listas Generales'!$B$4:$C$7,2,0),"-")</f>
        <v>Sin clasificar</v>
      </c>
      <c r="V257" s="247"/>
      <c r="W257" s="305"/>
      <c r="X257" s="307"/>
      <c r="Y257" s="307"/>
      <c r="Z257" s="307"/>
      <c r="AA257" s="307"/>
      <c r="AB257" s="319"/>
      <c r="AC257" s="318"/>
      <c r="AD257" s="292"/>
      <c r="AE257" s="292"/>
      <c r="AF257" s="292"/>
      <c r="AG257" s="292"/>
      <c r="AH257" s="304"/>
      <c r="AI257" s="276"/>
      <c r="AJ257" s="304"/>
      <c r="AK257" s="276"/>
      <c r="AL257" s="292"/>
      <c r="AM257" s="250"/>
      <c r="AN257" s="295" t="str">
        <f>IF(ISERROR(VLOOKUP(AL257,'Listas Ley Transparencia'!$H$3:$M$17,2,0)),"",VLOOKUP(AL257,'Listas Ley Transparencia'!$H$3:$M$17,2,0))</f>
        <v/>
      </c>
      <c r="AO257" s="296" t="str">
        <f>IF(ISERROR(VLOOKUP(AL257,'Listas Ley Transparencia'!$H$3:$M$17,3,0)),"",VLOOKUP(AL257,'Listas Ley Transparencia'!$H$3:$M$17,3,0))</f>
        <v/>
      </c>
      <c r="AP257" s="296" t="str">
        <f>IF(ISERROR(VLOOKUP(AL257,'Listas Ley Transparencia'!$H$3:$M$17,4,0)),"",VLOOKUP(AL257,'Listas Ley Transparencia'!$H$3:$M$17,4,0))</f>
        <v/>
      </c>
      <c r="AQ257" s="297" t="str">
        <f>IF(ISERROR(VLOOKUP(AL257,'Listas Ley Transparencia'!$H$3:$M$17,6,0)),"",VLOOKUP(AL257,'Listas Ley Transparencia'!$H$3:$M$17,6,0))</f>
        <v/>
      </c>
      <c r="AR257" s="305"/>
      <c r="AS257" s="249"/>
      <c r="AT257" s="307"/>
      <c r="AU257" s="307"/>
      <c r="AV257" s="308"/>
      <c r="AW257" s="309"/>
      <c r="AX257" s="310"/>
      <c r="AY257" s="310"/>
      <c r="AZ257" s="311" t="str">
        <f t="shared" si="8"/>
        <v>No</v>
      </c>
    </row>
    <row r="258" spans="1:52" ht="93" customHeight="1">
      <c r="A258" s="241">
        <v>256</v>
      </c>
      <c r="B258" s="242"/>
      <c r="C258" s="242"/>
      <c r="D258" s="242"/>
      <c r="E258" s="243"/>
      <c r="F258" s="242"/>
      <c r="G258" s="242"/>
      <c r="H258" s="242"/>
      <c r="I258" s="253"/>
      <c r="J258" s="253"/>
      <c r="K258" s="245"/>
      <c r="L258" s="246"/>
      <c r="M258" s="317"/>
      <c r="N258" s="302"/>
      <c r="O258" s="291">
        <f>IFERROR(VLOOKUP(N258,'Listas Generales'!$B$25:$C$29,2,0),0)</f>
        <v>0</v>
      </c>
      <c r="P258" s="302"/>
      <c r="Q258" s="291">
        <f>IFERROR(VLOOKUP(P258,'Listas Generales'!$B$32:$C$36,2,0),0)</f>
        <v>0</v>
      </c>
      <c r="R258" s="302"/>
      <c r="S258" s="291">
        <f>IFERROR(VLOOKUP(R258,'Listas Generales'!$B$40:$C$44,2,0),0)</f>
        <v>0</v>
      </c>
      <c r="T258" s="303">
        <f t="shared" si="7"/>
        <v>0</v>
      </c>
      <c r="U258" s="302" t="str">
        <f>IFERROR(VLOOKUP(T258,'Listas Generales'!$B$4:$C$7,2,0),"-")</f>
        <v>Sin clasificar</v>
      </c>
      <c r="V258" s="247"/>
      <c r="W258" s="305"/>
      <c r="X258" s="307"/>
      <c r="Y258" s="307"/>
      <c r="Z258" s="307"/>
      <c r="AA258" s="307"/>
      <c r="AB258" s="319"/>
      <c r="AC258" s="318"/>
      <c r="AD258" s="292"/>
      <c r="AE258" s="292"/>
      <c r="AF258" s="292"/>
      <c r="AG258" s="292"/>
      <c r="AH258" s="304"/>
      <c r="AI258" s="276"/>
      <c r="AJ258" s="304"/>
      <c r="AK258" s="276"/>
      <c r="AL258" s="292"/>
      <c r="AM258" s="250"/>
      <c r="AN258" s="295" t="str">
        <f>IF(ISERROR(VLOOKUP(AL258,'Listas Ley Transparencia'!$H$3:$M$17,2,0)),"",VLOOKUP(AL258,'Listas Ley Transparencia'!$H$3:$M$17,2,0))</f>
        <v/>
      </c>
      <c r="AO258" s="296" t="str">
        <f>IF(ISERROR(VLOOKUP(AL258,'Listas Ley Transparencia'!$H$3:$M$17,3,0)),"",VLOOKUP(AL258,'Listas Ley Transparencia'!$H$3:$M$17,3,0))</f>
        <v/>
      </c>
      <c r="AP258" s="296" t="str">
        <f>IF(ISERROR(VLOOKUP(AL258,'Listas Ley Transparencia'!$H$3:$M$17,4,0)),"",VLOOKUP(AL258,'Listas Ley Transparencia'!$H$3:$M$17,4,0))</f>
        <v/>
      </c>
      <c r="AQ258" s="297" t="str">
        <f>IF(ISERROR(VLOOKUP(AL258,'Listas Ley Transparencia'!$H$3:$M$17,6,0)),"",VLOOKUP(AL258,'Listas Ley Transparencia'!$H$3:$M$17,6,0))</f>
        <v/>
      </c>
      <c r="AR258" s="305"/>
      <c r="AS258" s="249"/>
      <c r="AT258" s="307"/>
      <c r="AU258" s="307"/>
      <c r="AV258" s="308"/>
      <c r="AW258" s="309"/>
      <c r="AX258" s="310"/>
      <c r="AY258" s="310"/>
      <c r="AZ258" s="311" t="str">
        <f t="shared" si="8"/>
        <v>No</v>
      </c>
    </row>
    <row r="259" spans="1:52" ht="93" customHeight="1">
      <c r="A259" s="241">
        <v>257</v>
      </c>
      <c r="B259" s="242"/>
      <c r="C259" s="242"/>
      <c r="D259" s="242"/>
      <c r="E259" s="243"/>
      <c r="F259" s="242"/>
      <c r="G259" s="242"/>
      <c r="H259" s="242"/>
      <c r="I259" s="253"/>
      <c r="J259" s="253"/>
      <c r="K259" s="245"/>
      <c r="L259" s="246"/>
      <c r="M259" s="317"/>
      <c r="N259" s="302"/>
      <c r="O259" s="291">
        <f>IFERROR(VLOOKUP(N259,'Listas Generales'!$B$25:$C$29,2,0),0)</f>
        <v>0</v>
      </c>
      <c r="P259" s="302"/>
      <c r="Q259" s="291">
        <f>IFERROR(VLOOKUP(P259,'Listas Generales'!$B$32:$C$36,2,0),0)</f>
        <v>0</v>
      </c>
      <c r="R259" s="302"/>
      <c r="S259" s="291">
        <f>IFERROR(VLOOKUP(R259,'Listas Generales'!$B$40:$C$44,2,0),0)</f>
        <v>0</v>
      </c>
      <c r="T259" s="303">
        <f t="shared" ref="T259:T301" si="9">IF(OR(O259=0,Q259=0,S259=0),0,IF(AND(O259=1,Q259=1,S259=1),1,(IF(OR(AND(O259=5,Q259=5),AND(Q259=5,S259=5),AND(O259=5,S259=5),AND(O259=5,Q259=5,S259=5)),5,3))))</f>
        <v>0</v>
      </c>
      <c r="U259" s="302" t="str">
        <f>IFERROR(VLOOKUP(T259,'Listas Generales'!$B$4:$C$7,2,0),"-")</f>
        <v>Sin clasificar</v>
      </c>
      <c r="V259" s="247"/>
      <c r="W259" s="305"/>
      <c r="X259" s="307"/>
      <c r="Y259" s="307"/>
      <c r="Z259" s="307"/>
      <c r="AA259" s="307"/>
      <c r="AB259" s="319"/>
      <c r="AC259" s="318"/>
      <c r="AD259" s="292"/>
      <c r="AE259" s="292"/>
      <c r="AF259" s="292"/>
      <c r="AG259" s="292"/>
      <c r="AH259" s="304"/>
      <c r="AI259" s="276"/>
      <c r="AJ259" s="304"/>
      <c r="AK259" s="276"/>
      <c r="AL259" s="292"/>
      <c r="AM259" s="250"/>
      <c r="AN259" s="295" t="str">
        <f>IF(ISERROR(VLOOKUP(AL259,'Listas Ley Transparencia'!$H$3:$M$17,2,0)),"",VLOOKUP(AL259,'Listas Ley Transparencia'!$H$3:$M$17,2,0))</f>
        <v/>
      </c>
      <c r="AO259" s="296" t="str">
        <f>IF(ISERROR(VLOOKUP(AL259,'Listas Ley Transparencia'!$H$3:$M$17,3,0)),"",VLOOKUP(AL259,'Listas Ley Transparencia'!$H$3:$M$17,3,0))</f>
        <v/>
      </c>
      <c r="AP259" s="296" t="str">
        <f>IF(ISERROR(VLOOKUP(AL259,'Listas Ley Transparencia'!$H$3:$M$17,4,0)),"",VLOOKUP(AL259,'Listas Ley Transparencia'!$H$3:$M$17,4,0))</f>
        <v/>
      </c>
      <c r="AQ259" s="297" t="str">
        <f>IF(ISERROR(VLOOKUP(AL259,'Listas Ley Transparencia'!$H$3:$M$17,6,0)),"",VLOOKUP(AL259,'Listas Ley Transparencia'!$H$3:$M$17,6,0))</f>
        <v/>
      </c>
      <c r="AR259" s="305"/>
      <c r="AS259" s="249"/>
      <c r="AT259" s="307"/>
      <c r="AU259" s="307"/>
      <c r="AV259" s="308"/>
      <c r="AW259" s="309"/>
      <c r="AX259" s="310"/>
      <c r="AY259" s="310"/>
      <c r="AZ259" s="311" t="str">
        <f t="shared" ref="AZ259:AZ301" si="10">IF(OR(AW259="Si",AX259="Si",AY259="Si"),"Si","No")</f>
        <v>No</v>
      </c>
    </row>
    <row r="260" spans="1:52" ht="93" customHeight="1">
      <c r="A260" s="241">
        <v>258</v>
      </c>
      <c r="B260" s="242"/>
      <c r="C260" s="242"/>
      <c r="D260" s="242"/>
      <c r="E260" s="243"/>
      <c r="F260" s="242"/>
      <c r="G260" s="242"/>
      <c r="H260" s="242"/>
      <c r="I260" s="253"/>
      <c r="J260" s="253"/>
      <c r="K260" s="245"/>
      <c r="L260" s="246"/>
      <c r="M260" s="317"/>
      <c r="N260" s="302"/>
      <c r="O260" s="291">
        <f>IFERROR(VLOOKUP(N260,'Listas Generales'!$B$25:$C$29,2,0),0)</f>
        <v>0</v>
      </c>
      <c r="P260" s="302"/>
      <c r="Q260" s="291">
        <f>IFERROR(VLOOKUP(P260,'Listas Generales'!$B$32:$C$36,2,0),0)</f>
        <v>0</v>
      </c>
      <c r="R260" s="302"/>
      <c r="S260" s="291">
        <f>IFERROR(VLOOKUP(R260,'Listas Generales'!$B$40:$C$44,2,0),0)</f>
        <v>0</v>
      </c>
      <c r="T260" s="303">
        <f t="shared" si="9"/>
        <v>0</v>
      </c>
      <c r="U260" s="302" t="str">
        <f>IFERROR(VLOOKUP(T260,'Listas Generales'!$B$4:$C$7,2,0),"-")</f>
        <v>Sin clasificar</v>
      </c>
      <c r="V260" s="247"/>
      <c r="W260" s="305"/>
      <c r="X260" s="307"/>
      <c r="Y260" s="307"/>
      <c r="Z260" s="307"/>
      <c r="AA260" s="307"/>
      <c r="AB260" s="319"/>
      <c r="AC260" s="318"/>
      <c r="AD260" s="292"/>
      <c r="AE260" s="292"/>
      <c r="AF260" s="292"/>
      <c r="AG260" s="292"/>
      <c r="AH260" s="304"/>
      <c r="AI260" s="276"/>
      <c r="AJ260" s="304"/>
      <c r="AK260" s="276"/>
      <c r="AL260" s="292"/>
      <c r="AM260" s="250"/>
      <c r="AN260" s="295" t="str">
        <f>IF(ISERROR(VLOOKUP(AL260,'Listas Ley Transparencia'!$H$3:$M$17,2,0)),"",VLOOKUP(AL260,'Listas Ley Transparencia'!$H$3:$M$17,2,0))</f>
        <v/>
      </c>
      <c r="AO260" s="296" t="str">
        <f>IF(ISERROR(VLOOKUP(AL260,'Listas Ley Transparencia'!$H$3:$M$17,3,0)),"",VLOOKUP(AL260,'Listas Ley Transparencia'!$H$3:$M$17,3,0))</f>
        <v/>
      </c>
      <c r="AP260" s="296" t="str">
        <f>IF(ISERROR(VLOOKUP(AL260,'Listas Ley Transparencia'!$H$3:$M$17,4,0)),"",VLOOKUP(AL260,'Listas Ley Transparencia'!$H$3:$M$17,4,0))</f>
        <v/>
      </c>
      <c r="AQ260" s="297" t="str">
        <f>IF(ISERROR(VLOOKUP(AL260,'Listas Ley Transparencia'!$H$3:$M$17,6,0)),"",VLOOKUP(AL260,'Listas Ley Transparencia'!$H$3:$M$17,6,0))</f>
        <v/>
      </c>
      <c r="AR260" s="305"/>
      <c r="AS260" s="249"/>
      <c r="AT260" s="307"/>
      <c r="AU260" s="307"/>
      <c r="AV260" s="308"/>
      <c r="AW260" s="309"/>
      <c r="AX260" s="310"/>
      <c r="AY260" s="310"/>
      <c r="AZ260" s="311" t="str">
        <f t="shared" si="10"/>
        <v>No</v>
      </c>
    </row>
    <row r="261" spans="1:52" ht="93" customHeight="1">
      <c r="A261" s="241">
        <v>259</v>
      </c>
      <c r="B261" s="242"/>
      <c r="C261" s="242"/>
      <c r="D261" s="242"/>
      <c r="E261" s="243"/>
      <c r="F261" s="242"/>
      <c r="G261" s="242"/>
      <c r="H261" s="242"/>
      <c r="I261" s="253"/>
      <c r="J261" s="253"/>
      <c r="K261" s="245"/>
      <c r="L261" s="246"/>
      <c r="M261" s="317"/>
      <c r="N261" s="302"/>
      <c r="O261" s="291">
        <f>IFERROR(VLOOKUP(N261,'Listas Generales'!$B$25:$C$29,2,0),0)</f>
        <v>0</v>
      </c>
      <c r="P261" s="302"/>
      <c r="Q261" s="291">
        <f>IFERROR(VLOOKUP(P261,'Listas Generales'!$B$32:$C$36,2,0),0)</f>
        <v>0</v>
      </c>
      <c r="R261" s="302"/>
      <c r="S261" s="291">
        <f>IFERROR(VLOOKUP(R261,'Listas Generales'!$B$40:$C$44,2,0),0)</f>
        <v>0</v>
      </c>
      <c r="T261" s="303">
        <f t="shared" si="9"/>
        <v>0</v>
      </c>
      <c r="U261" s="302" t="str">
        <f>IFERROR(VLOOKUP(T261,'Listas Generales'!$B$4:$C$7,2,0),"-")</f>
        <v>Sin clasificar</v>
      </c>
      <c r="V261" s="247"/>
      <c r="W261" s="305"/>
      <c r="X261" s="307"/>
      <c r="Y261" s="307"/>
      <c r="Z261" s="307"/>
      <c r="AA261" s="307"/>
      <c r="AB261" s="319"/>
      <c r="AC261" s="318"/>
      <c r="AD261" s="292"/>
      <c r="AE261" s="292"/>
      <c r="AF261" s="292"/>
      <c r="AG261" s="292"/>
      <c r="AH261" s="304"/>
      <c r="AI261" s="276"/>
      <c r="AJ261" s="304"/>
      <c r="AK261" s="276"/>
      <c r="AL261" s="292"/>
      <c r="AM261" s="250"/>
      <c r="AN261" s="295" t="str">
        <f>IF(ISERROR(VLOOKUP(AL261,'Listas Ley Transparencia'!$H$3:$M$17,2,0)),"",VLOOKUP(AL261,'Listas Ley Transparencia'!$H$3:$M$17,2,0))</f>
        <v/>
      </c>
      <c r="AO261" s="296" t="str">
        <f>IF(ISERROR(VLOOKUP(AL261,'Listas Ley Transparencia'!$H$3:$M$17,3,0)),"",VLOOKUP(AL261,'Listas Ley Transparencia'!$H$3:$M$17,3,0))</f>
        <v/>
      </c>
      <c r="AP261" s="296" t="str">
        <f>IF(ISERROR(VLOOKUP(AL261,'Listas Ley Transparencia'!$H$3:$M$17,4,0)),"",VLOOKUP(AL261,'Listas Ley Transparencia'!$H$3:$M$17,4,0))</f>
        <v/>
      </c>
      <c r="AQ261" s="297" t="str">
        <f>IF(ISERROR(VLOOKUP(AL261,'Listas Ley Transparencia'!$H$3:$M$17,6,0)),"",VLOOKUP(AL261,'Listas Ley Transparencia'!$H$3:$M$17,6,0))</f>
        <v/>
      </c>
      <c r="AR261" s="305"/>
      <c r="AS261" s="249"/>
      <c r="AT261" s="307"/>
      <c r="AU261" s="307"/>
      <c r="AV261" s="308"/>
      <c r="AW261" s="309"/>
      <c r="AX261" s="310"/>
      <c r="AY261" s="310"/>
      <c r="AZ261" s="311" t="str">
        <f t="shared" si="10"/>
        <v>No</v>
      </c>
    </row>
    <row r="262" spans="1:52" ht="93" customHeight="1">
      <c r="A262" s="241">
        <v>260</v>
      </c>
      <c r="B262" s="242"/>
      <c r="C262" s="242"/>
      <c r="D262" s="242"/>
      <c r="E262" s="243"/>
      <c r="F262" s="242"/>
      <c r="G262" s="242"/>
      <c r="H262" s="242"/>
      <c r="I262" s="253"/>
      <c r="J262" s="253"/>
      <c r="K262" s="245"/>
      <c r="L262" s="246"/>
      <c r="M262" s="317"/>
      <c r="N262" s="302"/>
      <c r="O262" s="291">
        <f>IFERROR(VLOOKUP(N262,'Listas Generales'!$B$25:$C$29,2,0),0)</f>
        <v>0</v>
      </c>
      <c r="P262" s="302"/>
      <c r="Q262" s="291">
        <f>IFERROR(VLOOKUP(P262,'Listas Generales'!$B$32:$C$36,2,0),0)</f>
        <v>0</v>
      </c>
      <c r="R262" s="302"/>
      <c r="S262" s="291">
        <f>IFERROR(VLOOKUP(R262,'Listas Generales'!$B$40:$C$44,2,0),0)</f>
        <v>0</v>
      </c>
      <c r="T262" s="303">
        <f t="shared" si="9"/>
        <v>0</v>
      </c>
      <c r="U262" s="302" t="str">
        <f>IFERROR(VLOOKUP(T262,'Listas Generales'!$B$4:$C$7,2,0),"-")</f>
        <v>Sin clasificar</v>
      </c>
      <c r="V262" s="247"/>
      <c r="W262" s="305"/>
      <c r="X262" s="307"/>
      <c r="Y262" s="307"/>
      <c r="Z262" s="307"/>
      <c r="AA262" s="307"/>
      <c r="AB262" s="319"/>
      <c r="AC262" s="318"/>
      <c r="AD262" s="292"/>
      <c r="AE262" s="292"/>
      <c r="AF262" s="292"/>
      <c r="AG262" s="292"/>
      <c r="AH262" s="304"/>
      <c r="AI262" s="276"/>
      <c r="AJ262" s="304"/>
      <c r="AK262" s="276"/>
      <c r="AL262" s="292"/>
      <c r="AM262" s="250"/>
      <c r="AN262" s="295" t="str">
        <f>IF(ISERROR(VLOOKUP(AL262,'Listas Ley Transparencia'!$H$3:$M$17,2,0)),"",VLOOKUP(AL262,'Listas Ley Transparencia'!$H$3:$M$17,2,0))</f>
        <v/>
      </c>
      <c r="AO262" s="296" t="str">
        <f>IF(ISERROR(VLOOKUP(AL262,'Listas Ley Transparencia'!$H$3:$M$17,3,0)),"",VLOOKUP(AL262,'Listas Ley Transparencia'!$H$3:$M$17,3,0))</f>
        <v/>
      </c>
      <c r="AP262" s="296" t="str">
        <f>IF(ISERROR(VLOOKUP(AL262,'Listas Ley Transparencia'!$H$3:$M$17,4,0)),"",VLOOKUP(AL262,'Listas Ley Transparencia'!$H$3:$M$17,4,0))</f>
        <v/>
      </c>
      <c r="AQ262" s="297" t="str">
        <f>IF(ISERROR(VLOOKUP(AL262,'Listas Ley Transparencia'!$H$3:$M$17,6,0)),"",VLOOKUP(AL262,'Listas Ley Transparencia'!$H$3:$M$17,6,0))</f>
        <v/>
      </c>
      <c r="AR262" s="305"/>
      <c r="AS262" s="249"/>
      <c r="AT262" s="307"/>
      <c r="AU262" s="307"/>
      <c r="AV262" s="308"/>
      <c r="AW262" s="309"/>
      <c r="AX262" s="310"/>
      <c r="AY262" s="310"/>
      <c r="AZ262" s="311" t="str">
        <f t="shared" si="10"/>
        <v>No</v>
      </c>
    </row>
    <row r="263" spans="1:52" ht="93" customHeight="1">
      <c r="A263" s="241">
        <v>261</v>
      </c>
      <c r="B263" s="242"/>
      <c r="C263" s="242"/>
      <c r="D263" s="242"/>
      <c r="E263" s="243"/>
      <c r="F263" s="242"/>
      <c r="G263" s="242"/>
      <c r="H263" s="242"/>
      <c r="I263" s="253"/>
      <c r="J263" s="253"/>
      <c r="K263" s="245"/>
      <c r="L263" s="246"/>
      <c r="M263" s="317"/>
      <c r="N263" s="302"/>
      <c r="O263" s="291">
        <f>IFERROR(VLOOKUP(N263,'Listas Generales'!$B$25:$C$29,2,0),0)</f>
        <v>0</v>
      </c>
      <c r="P263" s="302"/>
      <c r="Q263" s="291">
        <f>IFERROR(VLOOKUP(P263,'Listas Generales'!$B$32:$C$36,2,0),0)</f>
        <v>0</v>
      </c>
      <c r="R263" s="302"/>
      <c r="S263" s="291">
        <f>IFERROR(VLOOKUP(R263,'Listas Generales'!$B$40:$C$44,2,0),0)</f>
        <v>0</v>
      </c>
      <c r="T263" s="303">
        <f t="shared" si="9"/>
        <v>0</v>
      </c>
      <c r="U263" s="302" t="str">
        <f>IFERROR(VLOOKUP(T263,'Listas Generales'!$B$4:$C$7,2,0),"-")</f>
        <v>Sin clasificar</v>
      </c>
      <c r="V263" s="247"/>
      <c r="W263" s="305"/>
      <c r="X263" s="307"/>
      <c r="Y263" s="307"/>
      <c r="Z263" s="307"/>
      <c r="AA263" s="307"/>
      <c r="AB263" s="319"/>
      <c r="AC263" s="318"/>
      <c r="AD263" s="292"/>
      <c r="AE263" s="292"/>
      <c r="AF263" s="292"/>
      <c r="AG263" s="292"/>
      <c r="AH263" s="304"/>
      <c r="AI263" s="276"/>
      <c r="AJ263" s="304"/>
      <c r="AK263" s="276"/>
      <c r="AL263" s="292"/>
      <c r="AM263" s="250"/>
      <c r="AN263" s="295" t="str">
        <f>IF(ISERROR(VLOOKUP(AL263,'Listas Ley Transparencia'!$H$3:$M$17,2,0)),"",VLOOKUP(AL263,'Listas Ley Transparencia'!$H$3:$M$17,2,0))</f>
        <v/>
      </c>
      <c r="AO263" s="296" t="str">
        <f>IF(ISERROR(VLOOKUP(AL263,'Listas Ley Transparencia'!$H$3:$M$17,3,0)),"",VLOOKUP(AL263,'Listas Ley Transparencia'!$H$3:$M$17,3,0))</f>
        <v/>
      </c>
      <c r="AP263" s="296" t="str">
        <f>IF(ISERROR(VLOOKUP(AL263,'Listas Ley Transparencia'!$H$3:$M$17,4,0)),"",VLOOKUP(AL263,'Listas Ley Transparencia'!$H$3:$M$17,4,0))</f>
        <v/>
      </c>
      <c r="AQ263" s="297" t="str">
        <f>IF(ISERROR(VLOOKUP(AL263,'Listas Ley Transparencia'!$H$3:$M$17,6,0)),"",VLOOKUP(AL263,'Listas Ley Transparencia'!$H$3:$M$17,6,0))</f>
        <v/>
      </c>
      <c r="AR263" s="305"/>
      <c r="AS263" s="249"/>
      <c r="AT263" s="307"/>
      <c r="AU263" s="307"/>
      <c r="AV263" s="308"/>
      <c r="AW263" s="309"/>
      <c r="AX263" s="310"/>
      <c r="AY263" s="310"/>
      <c r="AZ263" s="311" t="str">
        <f t="shared" si="10"/>
        <v>No</v>
      </c>
    </row>
    <row r="264" spans="1:52" ht="93" customHeight="1">
      <c r="A264" s="241">
        <v>262</v>
      </c>
      <c r="B264" s="242"/>
      <c r="C264" s="242"/>
      <c r="D264" s="242"/>
      <c r="E264" s="243"/>
      <c r="F264" s="242"/>
      <c r="G264" s="242"/>
      <c r="H264" s="242"/>
      <c r="I264" s="253"/>
      <c r="J264" s="253"/>
      <c r="K264" s="245"/>
      <c r="L264" s="246"/>
      <c r="M264" s="317"/>
      <c r="N264" s="302"/>
      <c r="O264" s="291">
        <f>IFERROR(VLOOKUP(N264,'Listas Generales'!$B$25:$C$29,2,0),0)</f>
        <v>0</v>
      </c>
      <c r="P264" s="302"/>
      <c r="Q264" s="291">
        <f>IFERROR(VLOOKUP(P264,'Listas Generales'!$B$32:$C$36,2,0),0)</f>
        <v>0</v>
      </c>
      <c r="R264" s="302"/>
      <c r="S264" s="291">
        <f>IFERROR(VLOOKUP(R264,'Listas Generales'!$B$40:$C$44,2,0),0)</f>
        <v>0</v>
      </c>
      <c r="T264" s="303">
        <f t="shared" si="9"/>
        <v>0</v>
      </c>
      <c r="U264" s="302" t="str">
        <f>IFERROR(VLOOKUP(T264,'Listas Generales'!$B$4:$C$7,2,0),"-")</f>
        <v>Sin clasificar</v>
      </c>
      <c r="V264" s="247"/>
      <c r="W264" s="305"/>
      <c r="X264" s="307"/>
      <c r="Y264" s="307"/>
      <c r="Z264" s="307"/>
      <c r="AA264" s="307"/>
      <c r="AB264" s="319"/>
      <c r="AC264" s="318"/>
      <c r="AD264" s="292"/>
      <c r="AE264" s="292"/>
      <c r="AF264" s="292"/>
      <c r="AG264" s="292"/>
      <c r="AH264" s="304"/>
      <c r="AI264" s="276"/>
      <c r="AJ264" s="304"/>
      <c r="AK264" s="276"/>
      <c r="AL264" s="292"/>
      <c r="AM264" s="250"/>
      <c r="AN264" s="295" t="str">
        <f>IF(ISERROR(VLOOKUP(AL264,'Listas Ley Transparencia'!$H$3:$M$17,2,0)),"",VLOOKUP(AL264,'Listas Ley Transparencia'!$H$3:$M$17,2,0))</f>
        <v/>
      </c>
      <c r="AO264" s="296" t="str">
        <f>IF(ISERROR(VLOOKUP(AL264,'Listas Ley Transparencia'!$H$3:$M$17,3,0)),"",VLOOKUP(AL264,'Listas Ley Transparencia'!$H$3:$M$17,3,0))</f>
        <v/>
      </c>
      <c r="AP264" s="296" t="str">
        <f>IF(ISERROR(VLOOKUP(AL264,'Listas Ley Transparencia'!$H$3:$M$17,4,0)),"",VLOOKUP(AL264,'Listas Ley Transparencia'!$H$3:$M$17,4,0))</f>
        <v/>
      </c>
      <c r="AQ264" s="297" t="str">
        <f>IF(ISERROR(VLOOKUP(AL264,'Listas Ley Transparencia'!$H$3:$M$17,6,0)),"",VLOOKUP(AL264,'Listas Ley Transparencia'!$H$3:$M$17,6,0))</f>
        <v/>
      </c>
      <c r="AR264" s="305"/>
      <c r="AS264" s="249"/>
      <c r="AT264" s="307"/>
      <c r="AU264" s="307"/>
      <c r="AV264" s="308"/>
      <c r="AW264" s="309"/>
      <c r="AX264" s="310"/>
      <c r="AY264" s="310"/>
      <c r="AZ264" s="311" t="str">
        <f t="shared" si="10"/>
        <v>No</v>
      </c>
    </row>
    <row r="265" spans="1:52" ht="93" customHeight="1">
      <c r="A265" s="241">
        <v>263</v>
      </c>
      <c r="B265" s="242"/>
      <c r="C265" s="242"/>
      <c r="D265" s="242"/>
      <c r="E265" s="243"/>
      <c r="F265" s="242"/>
      <c r="G265" s="242"/>
      <c r="H265" s="242"/>
      <c r="I265" s="253"/>
      <c r="J265" s="253"/>
      <c r="K265" s="245"/>
      <c r="L265" s="246"/>
      <c r="M265" s="317"/>
      <c r="N265" s="302"/>
      <c r="O265" s="291">
        <f>IFERROR(VLOOKUP(N265,'Listas Generales'!$B$25:$C$29,2,0),0)</f>
        <v>0</v>
      </c>
      <c r="P265" s="302"/>
      <c r="Q265" s="291">
        <f>IFERROR(VLOOKUP(P265,'Listas Generales'!$B$32:$C$36,2,0),0)</f>
        <v>0</v>
      </c>
      <c r="R265" s="302"/>
      <c r="S265" s="291">
        <f>IFERROR(VLOOKUP(R265,'Listas Generales'!$B$40:$C$44,2,0),0)</f>
        <v>0</v>
      </c>
      <c r="T265" s="303">
        <f t="shared" si="9"/>
        <v>0</v>
      </c>
      <c r="U265" s="302" t="str">
        <f>IFERROR(VLOOKUP(T265,'Listas Generales'!$B$4:$C$7,2,0),"-")</f>
        <v>Sin clasificar</v>
      </c>
      <c r="V265" s="247"/>
      <c r="W265" s="305"/>
      <c r="X265" s="307"/>
      <c r="Y265" s="307"/>
      <c r="Z265" s="307"/>
      <c r="AA265" s="307"/>
      <c r="AB265" s="319"/>
      <c r="AC265" s="318"/>
      <c r="AD265" s="292"/>
      <c r="AE265" s="292"/>
      <c r="AF265" s="292"/>
      <c r="AG265" s="292"/>
      <c r="AH265" s="304"/>
      <c r="AI265" s="276"/>
      <c r="AJ265" s="304"/>
      <c r="AK265" s="276"/>
      <c r="AL265" s="292"/>
      <c r="AM265" s="250"/>
      <c r="AN265" s="295" t="str">
        <f>IF(ISERROR(VLOOKUP(AL265,'Listas Ley Transparencia'!$H$3:$M$17,2,0)),"",VLOOKUP(AL265,'Listas Ley Transparencia'!$H$3:$M$17,2,0))</f>
        <v/>
      </c>
      <c r="AO265" s="296" t="str">
        <f>IF(ISERROR(VLOOKUP(AL265,'Listas Ley Transparencia'!$H$3:$M$17,3,0)),"",VLOOKUP(AL265,'Listas Ley Transparencia'!$H$3:$M$17,3,0))</f>
        <v/>
      </c>
      <c r="AP265" s="296" t="str">
        <f>IF(ISERROR(VLOOKUP(AL265,'Listas Ley Transparencia'!$H$3:$M$17,4,0)),"",VLOOKUP(AL265,'Listas Ley Transparencia'!$H$3:$M$17,4,0))</f>
        <v/>
      </c>
      <c r="AQ265" s="297" t="str">
        <f>IF(ISERROR(VLOOKUP(AL265,'Listas Ley Transparencia'!$H$3:$M$17,6,0)),"",VLOOKUP(AL265,'Listas Ley Transparencia'!$H$3:$M$17,6,0))</f>
        <v/>
      </c>
      <c r="AR265" s="305"/>
      <c r="AS265" s="249"/>
      <c r="AT265" s="307"/>
      <c r="AU265" s="307"/>
      <c r="AV265" s="308"/>
      <c r="AW265" s="309"/>
      <c r="AX265" s="310"/>
      <c r="AY265" s="310"/>
      <c r="AZ265" s="311" t="str">
        <f t="shared" si="10"/>
        <v>No</v>
      </c>
    </row>
    <row r="266" spans="1:52" ht="93" customHeight="1">
      <c r="A266" s="241">
        <v>264</v>
      </c>
      <c r="B266" s="242"/>
      <c r="C266" s="242"/>
      <c r="D266" s="242"/>
      <c r="E266" s="243"/>
      <c r="F266" s="242"/>
      <c r="G266" s="242"/>
      <c r="H266" s="242"/>
      <c r="I266" s="253"/>
      <c r="J266" s="253"/>
      <c r="K266" s="245"/>
      <c r="L266" s="246"/>
      <c r="M266" s="317"/>
      <c r="N266" s="302"/>
      <c r="O266" s="291">
        <f>IFERROR(VLOOKUP(N266,'Listas Generales'!$B$25:$C$29,2,0),0)</f>
        <v>0</v>
      </c>
      <c r="P266" s="302"/>
      <c r="Q266" s="291">
        <f>IFERROR(VLOOKUP(P266,'Listas Generales'!$B$32:$C$36,2,0),0)</f>
        <v>0</v>
      </c>
      <c r="R266" s="302"/>
      <c r="S266" s="291">
        <f>IFERROR(VLOOKUP(R266,'Listas Generales'!$B$40:$C$44,2,0),0)</f>
        <v>0</v>
      </c>
      <c r="T266" s="303">
        <f t="shared" si="9"/>
        <v>0</v>
      </c>
      <c r="U266" s="302" t="str">
        <f>IFERROR(VLOOKUP(T266,'Listas Generales'!$B$4:$C$7,2,0),"-")</f>
        <v>Sin clasificar</v>
      </c>
      <c r="V266" s="247"/>
      <c r="W266" s="305"/>
      <c r="X266" s="307"/>
      <c r="Y266" s="307"/>
      <c r="Z266" s="307"/>
      <c r="AA266" s="307"/>
      <c r="AB266" s="319"/>
      <c r="AC266" s="318"/>
      <c r="AD266" s="292"/>
      <c r="AE266" s="292"/>
      <c r="AF266" s="292"/>
      <c r="AG266" s="292"/>
      <c r="AH266" s="304"/>
      <c r="AI266" s="276"/>
      <c r="AJ266" s="304"/>
      <c r="AK266" s="276"/>
      <c r="AL266" s="292"/>
      <c r="AM266" s="250"/>
      <c r="AN266" s="295" t="str">
        <f>IF(ISERROR(VLOOKUP(AL266,'Listas Ley Transparencia'!$H$3:$M$17,2,0)),"",VLOOKUP(AL266,'Listas Ley Transparencia'!$H$3:$M$17,2,0))</f>
        <v/>
      </c>
      <c r="AO266" s="296" t="str">
        <f>IF(ISERROR(VLOOKUP(AL266,'Listas Ley Transparencia'!$H$3:$M$17,3,0)),"",VLOOKUP(AL266,'Listas Ley Transparencia'!$H$3:$M$17,3,0))</f>
        <v/>
      </c>
      <c r="AP266" s="296" t="str">
        <f>IF(ISERROR(VLOOKUP(AL266,'Listas Ley Transparencia'!$H$3:$M$17,4,0)),"",VLOOKUP(AL266,'Listas Ley Transparencia'!$H$3:$M$17,4,0))</f>
        <v/>
      </c>
      <c r="AQ266" s="297" t="str">
        <f>IF(ISERROR(VLOOKUP(AL266,'Listas Ley Transparencia'!$H$3:$M$17,6,0)),"",VLOOKUP(AL266,'Listas Ley Transparencia'!$H$3:$M$17,6,0))</f>
        <v/>
      </c>
      <c r="AR266" s="305"/>
      <c r="AS266" s="249"/>
      <c r="AT266" s="307"/>
      <c r="AU266" s="307"/>
      <c r="AV266" s="308"/>
      <c r="AW266" s="309"/>
      <c r="AX266" s="310"/>
      <c r="AY266" s="310"/>
      <c r="AZ266" s="311" t="str">
        <f t="shared" si="10"/>
        <v>No</v>
      </c>
    </row>
    <row r="267" spans="1:52" ht="93" customHeight="1">
      <c r="A267" s="241">
        <v>265</v>
      </c>
      <c r="B267" s="242"/>
      <c r="C267" s="242"/>
      <c r="D267" s="242"/>
      <c r="E267" s="243"/>
      <c r="F267" s="242"/>
      <c r="G267" s="242"/>
      <c r="H267" s="242"/>
      <c r="I267" s="253"/>
      <c r="J267" s="253"/>
      <c r="K267" s="245"/>
      <c r="L267" s="246"/>
      <c r="M267" s="317"/>
      <c r="N267" s="302"/>
      <c r="O267" s="291">
        <f>IFERROR(VLOOKUP(N267,'Listas Generales'!$B$25:$C$29,2,0),0)</f>
        <v>0</v>
      </c>
      <c r="P267" s="302"/>
      <c r="Q267" s="291">
        <f>IFERROR(VLOOKUP(P267,'Listas Generales'!$B$32:$C$36,2,0),0)</f>
        <v>0</v>
      </c>
      <c r="R267" s="302"/>
      <c r="S267" s="291">
        <f>IFERROR(VLOOKUP(R267,'Listas Generales'!$B$40:$C$44,2,0),0)</f>
        <v>0</v>
      </c>
      <c r="T267" s="303">
        <f t="shared" si="9"/>
        <v>0</v>
      </c>
      <c r="U267" s="302" t="str">
        <f>IFERROR(VLOOKUP(T267,'Listas Generales'!$B$4:$C$7,2,0),"-")</f>
        <v>Sin clasificar</v>
      </c>
      <c r="V267" s="247"/>
      <c r="W267" s="305"/>
      <c r="X267" s="307"/>
      <c r="Y267" s="307"/>
      <c r="Z267" s="307"/>
      <c r="AA267" s="307"/>
      <c r="AB267" s="319"/>
      <c r="AC267" s="318"/>
      <c r="AD267" s="292"/>
      <c r="AE267" s="292"/>
      <c r="AF267" s="292"/>
      <c r="AG267" s="292"/>
      <c r="AH267" s="304"/>
      <c r="AI267" s="276"/>
      <c r="AJ267" s="304"/>
      <c r="AK267" s="276"/>
      <c r="AL267" s="292"/>
      <c r="AM267" s="250"/>
      <c r="AN267" s="295" t="str">
        <f>IF(ISERROR(VLOOKUP(AL267,'Listas Ley Transparencia'!$H$3:$M$17,2,0)),"",VLOOKUP(AL267,'Listas Ley Transparencia'!$H$3:$M$17,2,0))</f>
        <v/>
      </c>
      <c r="AO267" s="296" t="str">
        <f>IF(ISERROR(VLOOKUP(AL267,'Listas Ley Transparencia'!$H$3:$M$17,3,0)),"",VLOOKUP(AL267,'Listas Ley Transparencia'!$H$3:$M$17,3,0))</f>
        <v/>
      </c>
      <c r="AP267" s="296" t="str">
        <f>IF(ISERROR(VLOOKUP(AL267,'Listas Ley Transparencia'!$H$3:$M$17,4,0)),"",VLOOKUP(AL267,'Listas Ley Transparencia'!$H$3:$M$17,4,0))</f>
        <v/>
      </c>
      <c r="AQ267" s="297" t="str">
        <f>IF(ISERROR(VLOOKUP(AL267,'Listas Ley Transparencia'!$H$3:$M$17,6,0)),"",VLOOKUP(AL267,'Listas Ley Transparencia'!$H$3:$M$17,6,0))</f>
        <v/>
      </c>
      <c r="AR267" s="305"/>
      <c r="AS267" s="249"/>
      <c r="AT267" s="307"/>
      <c r="AU267" s="307"/>
      <c r="AV267" s="308"/>
      <c r="AW267" s="309"/>
      <c r="AX267" s="310"/>
      <c r="AY267" s="310"/>
      <c r="AZ267" s="311" t="str">
        <f t="shared" si="10"/>
        <v>No</v>
      </c>
    </row>
    <row r="268" spans="1:52" ht="93" customHeight="1">
      <c r="A268" s="241">
        <v>266</v>
      </c>
      <c r="B268" s="242"/>
      <c r="C268" s="242"/>
      <c r="D268" s="242"/>
      <c r="E268" s="243"/>
      <c r="F268" s="242"/>
      <c r="G268" s="242"/>
      <c r="H268" s="242"/>
      <c r="I268" s="253"/>
      <c r="J268" s="253"/>
      <c r="K268" s="245"/>
      <c r="L268" s="246"/>
      <c r="M268" s="317"/>
      <c r="N268" s="302"/>
      <c r="O268" s="291">
        <f>IFERROR(VLOOKUP(N268,'Listas Generales'!$B$25:$C$29,2,0),0)</f>
        <v>0</v>
      </c>
      <c r="P268" s="302"/>
      <c r="Q268" s="291">
        <f>IFERROR(VLOOKUP(P268,'Listas Generales'!$B$32:$C$36,2,0),0)</f>
        <v>0</v>
      </c>
      <c r="R268" s="302"/>
      <c r="S268" s="291">
        <f>IFERROR(VLOOKUP(R268,'Listas Generales'!$B$40:$C$44,2,0),0)</f>
        <v>0</v>
      </c>
      <c r="T268" s="303">
        <f t="shared" si="9"/>
        <v>0</v>
      </c>
      <c r="U268" s="302" t="str">
        <f>IFERROR(VLOOKUP(T268,'Listas Generales'!$B$4:$C$7,2,0),"-")</f>
        <v>Sin clasificar</v>
      </c>
      <c r="V268" s="247"/>
      <c r="W268" s="305"/>
      <c r="X268" s="307"/>
      <c r="Y268" s="307"/>
      <c r="Z268" s="307"/>
      <c r="AA268" s="307"/>
      <c r="AB268" s="319"/>
      <c r="AC268" s="318"/>
      <c r="AD268" s="292"/>
      <c r="AE268" s="292"/>
      <c r="AF268" s="292"/>
      <c r="AG268" s="292"/>
      <c r="AH268" s="304"/>
      <c r="AI268" s="276"/>
      <c r="AJ268" s="304"/>
      <c r="AK268" s="276"/>
      <c r="AL268" s="292"/>
      <c r="AM268" s="250"/>
      <c r="AN268" s="295" t="str">
        <f>IF(ISERROR(VLOOKUP(AL268,'Listas Ley Transparencia'!$H$3:$M$17,2,0)),"",VLOOKUP(AL268,'Listas Ley Transparencia'!$H$3:$M$17,2,0))</f>
        <v/>
      </c>
      <c r="AO268" s="296" t="str">
        <f>IF(ISERROR(VLOOKUP(AL268,'Listas Ley Transparencia'!$H$3:$M$17,3,0)),"",VLOOKUP(AL268,'Listas Ley Transparencia'!$H$3:$M$17,3,0))</f>
        <v/>
      </c>
      <c r="AP268" s="296" t="str">
        <f>IF(ISERROR(VLOOKUP(AL268,'Listas Ley Transparencia'!$H$3:$M$17,4,0)),"",VLOOKUP(AL268,'Listas Ley Transparencia'!$H$3:$M$17,4,0))</f>
        <v/>
      </c>
      <c r="AQ268" s="297" t="str">
        <f>IF(ISERROR(VLOOKUP(AL268,'Listas Ley Transparencia'!$H$3:$M$17,6,0)),"",VLOOKUP(AL268,'Listas Ley Transparencia'!$H$3:$M$17,6,0))</f>
        <v/>
      </c>
      <c r="AR268" s="305"/>
      <c r="AS268" s="249"/>
      <c r="AT268" s="307"/>
      <c r="AU268" s="307"/>
      <c r="AV268" s="308"/>
      <c r="AW268" s="309"/>
      <c r="AX268" s="310"/>
      <c r="AY268" s="310"/>
      <c r="AZ268" s="311" t="str">
        <f t="shared" si="10"/>
        <v>No</v>
      </c>
    </row>
    <row r="269" spans="1:52" ht="93" customHeight="1">
      <c r="A269" s="241">
        <v>267</v>
      </c>
      <c r="B269" s="242"/>
      <c r="C269" s="242"/>
      <c r="D269" s="242"/>
      <c r="E269" s="243"/>
      <c r="F269" s="242"/>
      <c r="G269" s="242"/>
      <c r="H269" s="242"/>
      <c r="I269" s="253"/>
      <c r="J269" s="253"/>
      <c r="K269" s="245"/>
      <c r="L269" s="246"/>
      <c r="M269" s="317"/>
      <c r="N269" s="302"/>
      <c r="O269" s="291">
        <f>IFERROR(VLOOKUP(N269,'Listas Generales'!$B$25:$C$29,2,0),0)</f>
        <v>0</v>
      </c>
      <c r="P269" s="302"/>
      <c r="Q269" s="291">
        <f>IFERROR(VLOOKUP(P269,'Listas Generales'!$B$32:$C$36,2,0),0)</f>
        <v>0</v>
      </c>
      <c r="R269" s="302"/>
      <c r="S269" s="291">
        <f>IFERROR(VLOOKUP(R269,'Listas Generales'!$B$40:$C$44,2,0),0)</f>
        <v>0</v>
      </c>
      <c r="T269" s="303">
        <f t="shared" si="9"/>
        <v>0</v>
      </c>
      <c r="U269" s="302" t="str">
        <f>IFERROR(VLOOKUP(T269,'Listas Generales'!$B$4:$C$7,2,0),"-")</f>
        <v>Sin clasificar</v>
      </c>
      <c r="V269" s="247"/>
      <c r="W269" s="305"/>
      <c r="X269" s="307"/>
      <c r="Y269" s="307"/>
      <c r="Z269" s="307"/>
      <c r="AA269" s="307"/>
      <c r="AB269" s="319"/>
      <c r="AC269" s="318"/>
      <c r="AD269" s="292"/>
      <c r="AE269" s="292"/>
      <c r="AF269" s="292"/>
      <c r="AG269" s="292"/>
      <c r="AH269" s="304"/>
      <c r="AI269" s="276"/>
      <c r="AJ269" s="304"/>
      <c r="AK269" s="276"/>
      <c r="AL269" s="292"/>
      <c r="AM269" s="250"/>
      <c r="AN269" s="295" t="str">
        <f>IF(ISERROR(VLOOKUP(AL269,'Listas Ley Transparencia'!$H$3:$M$17,2,0)),"",VLOOKUP(AL269,'Listas Ley Transparencia'!$H$3:$M$17,2,0))</f>
        <v/>
      </c>
      <c r="AO269" s="296" t="str">
        <f>IF(ISERROR(VLOOKUP(AL269,'Listas Ley Transparencia'!$H$3:$M$17,3,0)),"",VLOOKUP(AL269,'Listas Ley Transparencia'!$H$3:$M$17,3,0))</f>
        <v/>
      </c>
      <c r="AP269" s="296" t="str">
        <f>IF(ISERROR(VLOOKUP(AL269,'Listas Ley Transparencia'!$H$3:$M$17,4,0)),"",VLOOKUP(AL269,'Listas Ley Transparencia'!$H$3:$M$17,4,0))</f>
        <v/>
      </c>
      <c r="AQ269" s="297" t="str">
        <f>IF(ISERROR(VLOOKUP(AL269,'Listas Ley Transparencia'!$H$3:$M$17,6,0)),"",VLOOKUP(AL269,'Listas Ley Transparencia'!$H$3:$M$17,6,0))</f>
        <v/>
      </c>
      <c r="AR269" s="305"/>
      <c r="AS269" s="249"/>
      <c r="AT269" s="307"/>
      <c r="AU269" s="307"/>
      <c r="AV269" s="308"/>
      <c r="AW269" s="309"/>
      <c r="AX269" s="310"/>
      <c r="AY269" s="310"/>
      <c r="AZ269" s="311" t="str">
        <f t="shared" si="10"/>
        <v>No</v>
      </c>
    </row>
    <row r="270" spans="1:52" ht="93" customHeight="1">
      <c r="A270" s="241">
        <v>268</v>
      </c>
      <c r="B270" s="242"/>
      <c r="C270" s="242"/>
      <c r="D270" s="242"/>
      <c r="E270" s="243"/>
      <c r="F270" s="242"/>
      <c r="G270" s="242"/>
      <c r="H270" s="242"/>
      <c r="I270" s="253"/>
      <c r="J270" s="253"/>
      <c r="K270" s="245"/>
      <c r="L270" s="246"/>
      <c r="M270" s="317"/>
      <c r="N270" s="302"/>
      <c r="O270" s="291">
        <f>IFERROR(VLOOKUP(N270,'Listas Generales'!$B$25:$C$29,2,0),0)</f>
        <v>0</v>
      </c>
      <c r="P270" s="302"/>
      <c r="Q270" s="291">
        <f>IFERROR(VLOOKUP(P270,'Listas Generales'!$B$32:$C$36,2,0),0)</f>
        <v>0</v>
      </c>
      <c r="R270" s="302"/>
      <c r="S270" s="291">
        <f>IFERROR(VLOOKUP(R270,'Listas Generales'!$B$40:$C$44,2,0),0)</f>
        <v>0</v>
      </c>
      <c r="T270" s="303">
        <f t="shared" si="9"/>
        <v>0</v>
      </c>
      <c r="U270" s="302" t="str">
        <f>IFERROR(VLOOKUP(T270,'Listas Generales'!$B$4:$C$7,2,0),"-")</f>
        <v>Sin clasificar</v>
      </c>
      <c r="V270" s="247"/>
      <c r="W270" s="305"/>
      <c r="X270" s="307"/>
      <c r="Y270" s="307"/>
      <c r="Z270" s="307"/>
      <c r="AA270" s="307"/>
      <c r="AB270" s="319"/>
      <c r="AC270" s="318"/>
      <c r="AD270" s="292"/>
      <c r="AE270" s="292"/>
      <c r="AF270" s="292"/>
      <c r="AG270" s="292"/>
      <c r="AH270" s="304"/>
      <c r="AI270" s="276"/>
      <c r="AJ270" s="304"/>
      <c r="AK270" s="276"/>
      <c r="AL270" s="292"/>
      <c r="AM270" s="250"/>
      <c r="AN270" s="295" t="str">
        <f>IF(ISERROR(VLOOKUP(AL270,'Listas Ley Transparencia'!$H$3:$M$17,2,0)),"",VLOOKUP(AL270,'Listas Ley Transparencia'!$H$3:$M$17,2,0))</f>
        <v/>
      </c>
      <c r="AO270" s="296" t="str">
        <f>IF(ISERROR(VLOOKUP(AL270,'Listas Ley Transparencia'!$H$3:$M$17,3,0)),"",VLOOKUP(AL270,'Listas Ley Transparencia'!$H$3:$M$17,3,0))</f>
        <v/>
      </c>
      <c r="AP270" s="296" t="str">
        <f>IF(ISERROR(VLOOKUP(AL270,'Listas Ley Transparencia'!$H$3:$M$17,4,0)),"",VLOOKUP(AL270,'Listas Ley Transparencia'!$H$3:$M$17,4,0))</f>
        <v/>
      </c>
      <c r="AQ270" s="297" t="str">
        <f>IF(ISERROR(VLOOKUP(AL270,'Listas Ley Transparencia'!$H$3:$M$17,6,0)),"",VLOOKUP(AL270,'Listas Ley Transparencia'!$H$3:$M$17,6,0))</f>
        <v/>
      </c>
      <c r="AR270" s="305"/>
      <c r="AS270" s="249"/>
      <c r="AT270" s="307"/>
      <c r="AU270" s="307"/>
      <c r="AV270" s="308"/>
      <c r="AW270" s="309"/>
      <c r="AX270" s="310"/>
      <c r="AY270" s="310"/>
      <c r="AZ270" s="311" t="str">
        <f t="shared" si="10"/>
        <v>No</v>
      </c>
    </row>
    <row r="271" spans="1:52" ht="93" customHeight="1">
      <c r="A271" s="241">
        <v>269</v>
      </c>
      <c r="B271" s="242"/>
      <c r="C271" s="242"/>
      <c r="D271" s="242"/>
      <c r="E271" s="243"/>
      <c r="F271" s="242"/>
      <c r="G271" s="242"/>
      <c r="H271" s="242"/>
      <c r="I271" s="253"/>
      <c r="J271" s="253"/>
      <c r="K271" s="245"/>
      <c r="L271" s="246"/>
      <c r="M271" s="317"/>
      <c r="N271" s="302"/>
      <c r="O271" s="291">
        <f>IFERROR(VLOOKUP(N271,'Listas Generales'!$B$25:$C$29,2,0),0)</f>
        <v>0</v>
      </c>
      <c r="P271" s="302"/>
      <c r="Q271" s="291">
        <f>IFERROR(VLOOKUP(P271,'Listas Generales'!$B$32:$C$36,2,0),0)</f>
        <v>0</v>
      </c>
      <c r="R271" s="302"/>
      <c r="S271" s="291">
        <f>IFERROR(VLOOKUP(R271,'Listas Generales'!$B$40:$C$44,2,0),0)</f>
        <v>0</v>
      </c>
      <c r="T271" s="303">
        <f t="shared" si="9"/>
        <v>0</v>
      </c>
      <c r="U271" s="302" t="str">
        <f>IFERROR(VLOOKUP(T271,'Listas Generales'!$B$4:$C$7,2,0),"-")</f>
        <v>Sin clasificar</v>
      </c>
      <c r="V271" s="247"/>
      <c r="W271" s="305"/>
      <c r="X271" s="307"/>
      <c r="Y271" s="307"/>
      <c r="Z271" s="307"/>
      <c r="AA271" s="307"/>
      <c r="AB271" s="319"/>
      <c r="AC271" s="318"/>
      <c r="AD271" s="292"/>
      <c r="AE271" s="292"/>
      <c r="AF271" s="292"/>
      <c r="AG271" s="292"/>
      <c r="AH271" s="304"/>
      <c r="AI271" s="276"/>
      <c r="AJ271" s="304"/>
      <c r="AK271" s="276"/>
      <c r="AL271" s="292"/>
      <c r="AM271" s="250"/>
      <c r="AN271" s="295" t="str">
        <f>IF(ISERROR(VLOOKUP(AL271,'Listas Ley Transparencia'!$H$3:$M$17,2,0)),"",VLOOKUP(AL271,'Listas Ley Transparencia'!$H$3:$M$17,2,0))</f>
        <v/>
      </c>
      <c r="AO271" s="296" t="str">
        <f>IF(ISERROR(VLOOKUP(AL271,'Listas Ley Transparencia'!$H$3:$M$17,3,0)),"",VLOOKUP(AL271,'Listas Ley Transparencia'!$H$3:$M$17,3,0))</f>
        <v/>
      </c>
      <c r="AP271" s="296" t="str">
        <f>IF(ISERROR(VLOOKUP(AL271,'Listas Ley Transparencia'!$H$3:$M$17,4,0)),"",VLOOKUP(AL271,'Listas Ley Transparencia'!$H$3:$M$17,4,0))</f>
        <v/>
      </c>
      <c r="AQ271" s="297" t="str">
        <f>IF(ISERROR(VLOOKUP(AL271,'Listas Ley Transparencia'!$H$3:$M$17,6,0)),"",VLOOKUP(AL271,'Listas Ley Transparencia'!$H$3:$M$17,6,0))</f>
        <v/>
      </c>
      <c r="AR271" s="305"/>
      <c r="AS271" s="249"/>
      <c r="AT271" s="307"/>
      <c r="AU271" s="307"/>
      <c r="AV271" s="308"/>
      <c r="AW271" s="309"/>
      <c r="AX271" s="310"/>
      <c r="AY271" s="310"/>
      <c r="AZ271" s="311" t="str">
        <f t="shared" si="10"/>
        <v>No</v>
      </c>
    </row>
    <row r="272" spans="1:52" ht="93" customHeight="1">
      <c r="A272" s="241">
        <v>270</v>
      </c>
      <c r="B272" s="242"/>
      <c r="C272" s="242"/>
      <c r="D272" s="242"/>
      <c r="E272" s="243"/>
      <c r="F272" s="242"/>
      <c r="G272" s="242"/>
      <c r="H272" s="242"/>
      <c r="I272" s="253"/>
      <c r="J272" s="253"/>
      <c r="K272" s="245"/>
      <c r="L272" s="246"/>
      <c r="M272" s="317"/>
      <c r="N272" s="302"/>
      <c r="O272" s="291">
        <f>IFERROR(VLOOKUP(N272,'Listas Generales'!$B$25:$C$29,2,0),0)</f>
        <v>0</v>
      </c>
      <c r="P272" s="302"/>
      <c r="Q272" s="291">
        <f>IFERROR(VLOOKUP(P272,'Listas Generales'!$B$32:$C$36,2,0),0)</f>
        <v>0</v>
      </c>
      <c r="R272" s="302"/>
      <c r="S272" s="291">
        <f>IFERROR(VLOOKUP(R272,'Listas Generales'!$B$40:$C$44,2,0),0)</f>
        <v>0</v>
      </c>
      <c r="T272" s="303">
        <f t="shared" si="9"/>
        <v>0</v>
      </c>
      <c r="U272" s="302" t="str">
        <f>IFERROR(VLOOKUP(T272,'Listas Generales'!$B$4:$C$7,2,0),"-")</f>
        <v>Sin clasificar</v>
      </c>
      <c r="V272" s="247"/>
      <c r="W272" s="305"/>
      <c r="X272" s="307"/>
      <c r="Y272" s="307"/>
      <c r="Z272" s="307"/>
      <c r="AA272" s="307"/>
      <c r="AB272" s="319"/>
      <c r="AC272" s="318"/>
      <c r="AD272" s="292"/>
      <c r="AE272" s="292"/>
      <c r="AF272" s="292"/>
      <c r="AG272" s="292"/>
      <c r="AH272" s="304"/>
      <c r="AI272" s="276"/>
      <c r="AJ272" s="304"/>
      <c r="AK272" s="276"/>
      <c r="AL272" s="292"/>
      <c r="AM272" s="250"/>
      <c r="AN272" s="295" t="str">
        <f>IF(ISERROR(VLOOKUP(AL272,'Listas Ley Transparencia'!$H$3:$M$17,2,0)),"",VLOOKUP(AL272,'Listas Ley Transparencia'!$H$3:$M$17,2,0))</f>
        <v/>
      </c>
      <c r="AO272" s="296" t="str">
        <f>IF(ISERROR(VLOOKUP(AL272,'Listas Ley Transparencia'!$H$3:$M$17,3,0)),"",VLOOKUP(AL272,'Listas Ley Transparencia'!$H$3:$M$17,3,0))</f>
        <v/>
      </c>
      <c r="AP272" s="296" t="str">
        <f>IF(ISERROR(VLOOKUP(AL272,'Listas Ley Transparencia'!$H$3:$M$17,4,0)),"",VLOOKUP(AL272,'Listas Ley Transparencia'!$H$3:$M$17,4,0))</f>
        <v/>
      </c>
      <c r="AQ272" s="297" t="str">
        <f>IF(ISERROR(VLOOKUP(AL272,'Listas Ley Transparencia'!$H$3:$M$17,6,0)),"",VLOOKUP(AL272,'Listas Ley Transparencia'!$H$3:$M$17,6,0))</f>
        <v/>
      </c>
      <c r="AR272" s="305"/>
      <c r="AS272" s="249"/>
      <c r="AT272" s="307"/>
      <c r="AU272" s="307"/>
      <c r="AV272" s="308"/>
      <c r="AW272" s="309"/>
      <c r="AX272" s="310"/>
      <c r="AY272" s="310"/>
      <c r="AZ272" s="311" t="str">
        <f t="shared" si="10"/>
        <v>No</v>
      </c>
    </row>
    <row r="273" spans="1:52" ht="93" customHeight="1">
      <c r="A273" s="241">
        <v>271</v>
      </c>
      <c r="B273" s="242"/>
      <c r="C273" s="242"/>
      <c r="D273" s="242"/>
      <c r="E273" s="243"/>
      <c r="F273" s="242"/>
      <c r="G273" s="242"/>
      <c r="H273" s="242"/>
      <c r="I273" s="253"/>
      <c r="J273" s="253"/>
      <c r="K273" s="245"/>
      <c r="L273" s="246"/>
      <c r="M273" s="317"/>
      <c r="N273" s="302"/>
      <c r="O273" s="291">
        <f>IFERROR(VLOOKUP(N273,'Listas Generales'!$B$25:$C$29,2,0),0)</f>
        <v>0</v>
      </c>
      <c r="P273" s="302"/>
      <c r="Q273" s="291">
        <f>IFERROR(VLOOKUP(P273,'Listas Generales'!$B$32:$C$36,2,0),0)</f>
        <v>0</v>
      </c>
      <c r="R273" s="302"/>
      <c r="S273" s="291">
        <f>IFERROR(VLOOKUP(R273,'Listas Generales'!$B$40:$C$44,2,0),0)</f>
        <v>0</v>
      </c>
      <c r="T273" s="303">
        <f t="shared" si="9"/>
        <v>0</v>
      </c>
      <c r="U273" s="302" t="str">
        <f>IFERROR(VLOOKUP(T273,'Listas Generales'!$B$4:$C$7,2,0),"-")</f>
        <v>Sin clasificar</v>
      </c>
      <c r="V273" s="247"/>
      <c r="W273" s="305"/>
      <c r="X273" s="307"/>
      <c r="Y273" s="307"/>
      <c r="Z273" s="307"/>
      <c r="AA273" s="307"/>
      <c r="AB273" s="319"/>
      <c r="AC273" s="318"/>
      <c r="AD273" s="292"/>
      <c r="AE273" s="292"/>
      <c r="AF273" s="292"/>
      <c r="AG273" s="292"/>
      <c r="AH273" s="304"/>
      <c r="AI273" s="276"/>
      <c r="AJ273" s="304"/>
      <c r="AK273" s="276"/>
      <c r="AL273" s="292"/>
      <c r="AM273" s="250"/>
      <c r="AN273" s="295" t="str">
        <f>IF(ISERROR(VLOOKUP(AL273,'Listas Ley Transparencia'!$H$3:$M$17,2,0)),"",VLOOKUP(AL273,'Listas Ley Transparencia'!$H$3:$M$17,2,0))</f>
        <v/>
      </c>
      <c r="AO273" s="296" t="str">
        <f>IF(ISERROR(VLOOKUP(AL273,'Listas Ley Transparencia'!$H$3:$M$17,3,0)),"",VLOOKUP(AL273,'Listas Ley Transparencia'!$H$3:$M$17,3,0))</f>
        <v/>
      </c>
      <c r="AP273" s="296" t="str">
        <f>IF(ISERROR(VLOOKUP(AL273,'Listas Ley Transparencia'!$H$3:$M$17,4,0)),"",VLOOKUP(AL273,'Listas Ley Transparencia'!$H$3:$M$17,4,0))</f>
        <v/>
      </c>
      <c r="AQ273" s="297" t="str">
        <f>IF(ISERROR(VLOOKUP(AL273,'Listas Ley Transparencia'!$H$3:$M$17,6,0)),"",VLOOKUP(AL273,'Listas Ley Transparencia'!$H$3:$M$17,6,0))</f>
        <v/>
      </c>
      <c r="AR273" s="305"/>
      <c r="AS273" s="249"/>
      <c r="AT273" s="307"/>
      <c r="AU273" s="307"/>
      <c r="AV273" s="308"/>
      <c r="AW273" s="309"/>
      <c r="AX273" s="310"/>
      <c r="AY273" s="310"/>
      <c r="AZ273" s="311" t="str">
        <f t="shared" si="10"/>
        <v>No</v>
      </c>
    </row>
    <row r="274" spans="1:52" ht="93" customHeight="1">
      <c r="A274" s="241">
        <v>272</v>
      </c>
      <c r="B274" s="242"/>
      <c r="C274" s="242"/>
      <c r="D274" s="242"/>
      <c r="E274" s="243"/>
      <c r="F274" s="242"/>
      <c r="G274" s="242"/>
      <c r="H274" s="242"/>
      <c r="I274" s="253"/>
      <c r="J274" s="253"/>
      <c r="K274" s="245"/>
      <c r="L274" s="246"/>
      <c r="M274" s="317"/>
      <c r="N274" s="302"/>
      <c r="O274" s="291">
        <f>IFERROR(VLOOKUP(N274,'Listas Generales'!$B$25:$C$29,2,0),0)</f>
        <v>0</v>
      </c>
      <c r="P274" s="302"/>
      <c r="Q274" s="291">
        <f>IFERROR(VLOOKUP(P274,'Listas Generales'!$B$32:$C$36,2,0),0)</f>
        <v>0</v>
      </c>
      <c r="R274" s="302"/>
      <c r="S274" s="291">
        <f>IFERROR(VLOOKUP(R274,'Listas Generales'!$B$40:$C$44,2,0),0)</f>
        <v>0</v>
      </c>
      <c r="T274" s="303">
        <f t="shared" si="9"/>
        <v>0</v>
      </c>
      <c r="U274" s="302" t="str">
        <f>IFERROR(VLOOKUP(T274,'Listas Generales'!$B$4:$C$7,2,0),"-")</f>
        <v>Sin clasificar</v>
      </c>
      <c r="V274" s="247"/>
      <c r="W274" s="305"/>
      <c r="X274" s="307"/>
      <c r="Y274" s="307"/>
      <c r="Z274" s="307"/>
      <c r="AA274" s="307"/>
      <c r="AB274" s="319"/>
      <c r="AC274" s="318"/>
      <c r="AD274" s="292"/>
      <c r="AE274" s="292"/>
      <c r="AF274" s="292"/>
      <c r="AG274" s="292"/>
      <c r="AH274" s="304"/>
      <c r="AI274" s="276"/>
      <c r="AJ274" s="304"/>
      <c r="AK274" s="276"/>
      <c r="AL274" s="292"/>
      <c r="AM274" s="250"/>
      <c r="AN274" s="295" t="str">
        <f>IF(ISERROR(VLOOKUP(AL274,'Listas Ley Transparencia'!$H$3:$M$17,2,0)),"",VLOOKUP(AL274,'Listas Ley Transparencia'!$H$3:$M$17,2,0))</f>
        <v/>
      </c>
      <c r="AO274" s="296" t="str">
        <f>IF(ISERROR(VLOOKUP(AL274,'Listas Ley Transparencia'!$H$3:$M$17,3,0)),"",VLOOKUP(AL274,'Listas Ley Transparencia'!$H$3:$M$17,3,0))</f>
        <v/>
      </c>
      <c r="AP274" s="296" t="str">
        <f>IF(ISERROR(VLOOKUP(AL274,'Listas Ley Transparencia'!$H$3:$M$17,4,0)),"",VLOOKUP(AL274,'Listas Ley Transparencia'!$H$3:$M$17,4,0))</f>
        <v/>
      </c>
      <c r="AQ274" s="297" t="str">
        <f>IF(ISERROR(VLOOKUP(AL274,'Listas Ley Transparencia'!$H$3:$M$17,6,0)),"",VLOOKUP(AL274,'Listas Ley Transparencia'!$H$3:$M$17,6,0))</f>
        <v/>
      </c>
      <c r="AR274" s="305"/>
      <c r="AS274" s="249"/>
      <c r="AT274" s="307"/>
      <c r="AU274" s="307"/>
      <c r="AV274" s="308"/>
      <c r="AW274" s="309"/>
      <c r="AX274" s="310"/>
      <c r="AY274" s="310"/>
      <c r="AZ274" s="311" t="str">
        <f t="shared" si="10"/>
        <v>No</v>
      </c>
    </row>
    <row r="275" spans="1:52" ht="93" customHeight="1">
      <c r="A275" s="241">
        <v>273</v>
      </c>
      <c r="B275" s="242"/>
      <c r="C275" s="242"/>
      <c r="D275" s="242"/>
      <c r="E275" s="243"/>
      <c r="F275" s="242"/>
      <c r="G275" s="242"/>
      <c r="H275" s="242"/>
      <c r="I275" s="253"/>
      <c r="J275" s="253"/>
      <c r="K275" s="245"/>
      <c r="L275" s="246"/>
      <c r="M275" s="317"/>
      <c r="N275" s="302"/>
      <c r="O275" s="291">
        <f>IFERROR(VLOOKUP(N275,'Listas Generales'!$B$25:$C$29,2,0),0)</f>
        <v>0</v>
      </c>
      <c r="P275" s="302"/>
      <c r="Q275" s="291">
        <f>IFERROR(VLOOKUP(P275,'Listas Generales'!$B$32:$C$36,2,0),0)</f>
        <v>0</v>
      </c>
      <c r="R275" s="302"/>
      <c r="S275" s="291">
        <f>IFERROR(VLOOKUP(R275,'Listas Generales'!$B$40:$C$44,2,0),0)</f>
        <v>0</v>
      </c>
      <c r="T275" s="303">
        <f t="shared" si="9"/>
        <v>0</v>
      </c>
      <c r="U275" s="302" t="str">
        <f>IFERROR(VLOOKUP(T275,'Listas Generales'!$B$4:$C$7,2,0),"-")</f>
        <v>Sin clasificar</v>
      </c>
      <c r="V275" s="247"/>
      <c r="W275" s="305"/>
      <c r="X275" s="307"/>
      <c r="Y275" s="307"/>
      <c r="Z275" s="307"/>
      <c r="AA275" s="307"/>
      <c r="AB275" s="319"/>
      <c r="AC275" s="318"/>
      <c r="AD275" s="292"/>
      <c r="AE275" s="292"/>
      <c r="AF275" s="292"/>
      <c r="AG275" s="292"/>
      <c r="AH275" s="304"/>
      <c r="AI275" s="276"/>
      <c r="AJ275" s="304"/>
      <c r="AK275" s="276"/>
      <c r="AL275" s="292"/>
      <c r="AM275" s="250"/>
      <c r="AN275" s="295" t="str">
        <f>IF(ISERROR(VLOOKUP(AL275,'Listas Ley Transparencia'!$H$3:$M$17,2,0)),"",VLOOKUP(AL275,'Listas Ley Transparencia'!$H$3:$M$17,2,0))</f>
        <v/>
      </c>
      <c r="AO275" s="296" t="str">
        <f>IF(ISERROR(VLOOKUP(AL275,'Listas Ley Transparencia'!$H$3:$M$17,3,0)),"",VLOOKUP(AL275,'Listas Ley Transparencia'!$H$3:$M$17,3,0))</f>
        <v/>
      </c>
      <c r="AP275" s="296" t="str">
        <f>IF(ISERROR(VLOOKUP(AL275,'Listas Ley Transparencia'!$H$3:$M$17,4,0)),"",VLOOKUP(AL275,'Listas Ley Transparencia'!$H$3:$M$17,4,0))</f>
        <v/>
      </c>
      <c r="AQ275" s="297" t="str">
        <f>IF(ISERROR(VLOOKUP(AL275,'Listas Ley Transparencia'!$H$3:$M$17,6,0)),"",VLOOKUP(AL275,'Listas Ley Transparencia'!$H$3:$M$17,6,0))</f>
        <v/>
      </c>
      <c r="AR275" s="305"/>
      <c r="AS275" s="249"/>
      <c r="AT275" s="307"/>
      <c r="AU275" s="307"/>
      <c r="AV275" s="308"/>
      <c r="AW275" s="309"/>
      <c r="AX275" s="310"/>
      <c r="AY275" s="310"/>
      <c r="AZ275" s="311" t="str">
        <f t="shared" si="10"/>
        <v>No</v>
      </c>
    </row>
    <row r="276" spans="1:52" ht="93" customHeight="1">
      <c r="A276" s="241">
        <v>274</v>
      </c>
      <c r="B276" s="242"/>
      <c r="C276" s="242"/>
      <c r="D276" s="242"/>
      <c r="E276" s="243"/>
      <c r="F276" s="242"/>
      <c r="G276" s="242"/>
      <c r="H276" s="242"/>
      <c r="I276" s="253"/>
      <c r="J276" s="253"/>
      <c r="K276" s="245"/>
      <c r="L276" s="246"/>
      <c r="M276" s="317"/>
      <c r="N276" s="302"/>
      <c r="O276" s="291">
        <f>IFERROR(VLOOKUP(N276,'Listas Generales'!$B$25:$C$29,2,0),0)</f>
        <v>0</v>
      </c>
      <c r="P276" s="302"/>
      <c r="Q276" s="291">
        <f>IFERROR(VLOOKUP(P276,'Listas Generales'!$B$32:$C$36,2,0),0)</f>
        <v>0</v>
      </c>
      <c r="R276" s="302"/>
      <c r="S276" s="291">
        <f>IFERROR(VLOOKUP(R276,'Listas Generales'!$B$40:$C$44,2,0),0)</f>
        <v>0</v>
      </c>
      <c r="T276" s="303">
        <f t="shared" si="9"/>
        <v>0</v>
      </c>
      <c r="U276" s="302" t="str">
        <f>IFERROR(VLOOKUP(T276,'Listas Generales'!$B$4:$C$7,2,0),"-")</f>
        <v>Sin clasificar</v>
      </c>
      <c r="V276" s="247"/>
      <c r="W276" s="305"/>
      <c r="X276" s="307"/>
      <c r="Y276" s="307"/>
      <c r="Z276" s="307"/>
      <c r="AA276" s="307"/>
      <c r="AB276" s="319"/>
      <c r="AC276" s="318"/>
      <c r="AD276" s="292"/>
      <c r="AE276" s="292"/>
      <c r="AF276" s="292"/>
      <c r="AG276" s="292"/>
      <c r="AH276" s="304"/>
      <c r="AI276" s="276"/>
      <c r="AJ276" s="304"/>
      <c r="AK276" s="276"/>
      <c r="AL276" s="292"/>
      <c r="AM276" s="250"/>
      <c r="AN276" s="295" t="str">
        <f>IF(ISERROR(VLOOKUP(AL276,'Listas Ley Transparencia'!$H$3:$M$17,2,0)),"",VLOOKUP(AL276,'Listas Ley Transparencia'!$H$3:$M$17,2,0))</f>
        <v/>
      </c>
      <c r="AO276" s="296" t="str">
        <f>IF(ISERROR(VLOOKUP(AL276,'Listas Ley Transparencia'!$H$3:$M$17,3,0)),"",VLOOKUP(AL276,'Listas Ley Transparencia'!$H$3:$M$17,3,0))</f>
        <v/>
      </c>
      <c r="AP276" s="296" t="str">
        <f>IF(ISERROR(VLOOKUP(AL276,'Listas Ley Transparencia'!$H$3:$M$17,4,0)),"",VLOOKUP(AL276,'Listas Ley Transparencia'!$H$3:$M$17,4,0))</f>
        <v/>
      </c>
      <c r="AQ276" s="297" t="str">
        <f>IF(ISERROR(VLOOKUP(AL276,'Listas Ley Transparencia'!$H$3:$M$17,6,0)),"",VLOOKUP(AL276,'Listas Ley Transparencia'!$H$3:$M$17,6,0))</f>
        <v/>
      </c>
      <c r="AR276" s="305"/>
      <c r="AS276" s="249"/>
      <c r="AT276" s="307"/>
      <c r="AU276" s="307"/>
      <c r="AV276" s="308"/>
      <c r="AW276" s="309"/>
      <c r="AX276" s="310"/>
      <c r="AY276" s="310"/>
      <c r="AZ276" s="311" t="str">
        <f t="shared" si="10"/>
        <v>No</v>
      </c>
    </row>
    <row r="277" spans="1:52" ht="93" customHeight="1">
      <c r="A277" s="241">
        <v>275</v>
      </c>
      <c r="B277" s="242"/>
      <c r="C277" s="242"/>
      <c r="D277" s="242"/>
      <c r="E277" s="243"/>
      <c r="F277" s="242"/>
      <c r="G277" s="242"/>
      <c r="H277" s="242"/>
      <c r="I277" s="253"/>
      <c r="J277" s="253"/>
      <c r="K277" s="245"/>
      <c r="L277" s="246"/>
      <c r="M277" s="317"/>
      <c r="N277" s="302"/>
      <c r="O277" s="291">
        <f>IFERROR(VLOOKUP(N277,'Listas Generales'!$B$25:$C$29,2,0),0)</f>
        <v>0</v>
      </c>
      <c r="P277" s="302"/>
      <c r="Q277" s="291">
        <f>IFERROR(VLOOKUP(P277,'Listas Generales'!$B$32:$C$36,2,0),0)</f>
        <v>0</v>
      </c>
      <c r="R277" s="302"/>
      <c r="S277" s="291">
        <f>IFERROR(VLOOKUP(R277,'Listas Generales'!$B$40:$C$44,2,0),0)</f>
        <v>0</v>
      </c>
      <c r="T277" s="303">
        <f t="shared" si="9"/>
        <v>0</v>
      </c>
      <c r="U277" s="302" t="str">
        <f>IFERROR(VLOOKUP(T277,'Listas Generales'!$B$4:$C$7,2,0),"-")</f>
        <v>Sin clasificar</v>
      </c>
      <c r="V277" s="247"/>
      <c r="W277" s="305"/>
      <c r="X277" s="307"/>
      <c r="Y277" s="307"/>
      <c r="Z277" s="307"/>
      <c r="AA277" s="307"/>
      <c r="AB277" s="319"/>
      <c r="AC277" s="318"/>
      <c r="AD277" s="292"/>
      <c r="AE277" s="292"/>
      <c r="AF277" s="292"/>
      <c r="AG277" s="292"/>
      <c r="AH277" s="304"/>
      <c r="AI277" s="276"/>
      <c r="AJ277" s="304"/>
      <c r="AK277" s="276"/>
      <c r="AL277" s="292"/>
      <c r="AM277" s="250"/>
      <c r="AN277" s="295" t="str">
        <f>IF(ISERROR(VLOOKUP(AL277,'Listas Ley Transparencia'!$H$3:$M$17,2,0)),"",VLOOKUP(AL277,'Listas Ley Transparencia'!$H$3:$M$17,2,0))</f>
        <v/>
      </c>
      <c r="AO277" s="296" t="str">
        <f>IF(ISERROR(VLOOKUP(AL277,'Listas Ley Transparencia'!$H$3:$M$17,3,0)),"",VLOOKUP(AL277,'Listas Ley Transparencia'!$H$3:$M$17,3,0))</f>
        <v/>
      </c>
      <c r="AP277" s="296" t="str">
        <f>IF(ISERROR(VLOOKUP(AL277,'Listas Ley Transparencia'!$H$3:$M$17,4,0)),"",VLOOKUP(AL277,'Listas Ley Transparencia'!$H$3:$M$17,4,0))</f>
        <v/>
      </c>
      <c r="AQ277" s="297" t="str">
        <f>IF(ISERROR(VLOOKUP(AL277,'Listas Ley Transparencia'!$H$3:$M$17,6,0)),"",VLOOKUP(AL277,'Listas Ley Transparencia'!$H$3:$M$17,6,0))</f>
        <v/>
      </c>
      <c r="AR277" s="305"/>
      <c r="AS277" s="249"/>
      <c r="AT277" s="307"/>
      <c r="AU277" s="307"/>
      <c r="AV277" s="308"/>
      <c r="AW277" s="309"/>
      <c r="AX277" s="310"/>
      <c r="AY277" s="310"/>
      <c r="AZ277" s="311" t="str">
        <f t="shared" si="10"/>
        <v>No</v>
      </c>
    </row>
    <row r="278" spans="1:52" ht="93" customHeight="1">
      <c r="A278" s="241">
        <v>276</v>
      </c>
      <c r="B278" s="242"/>
      <c r="C278" s="242"/>
      <c r="D278" s="242"/>
      <c r="E278" s="243"/>
      <c r="F278" s="242"/>
      <c r="G278" s="242"/>
      <c r="H278" s="242"/>
      <c r="I278" s="253"/>
      <c r="J278" s="253"/>
      <c r="K278" s="245"/>
      <c r="L278" s="246"/>
      <c r="M278" s="317"/>
      <c r="N278" s="302"/>
      <c r="O278" s="291">
        <f>IFERROR(VLOOKUP(N278,'Listas Generales'!$B$25:$C$29,2,0),0)</f>
        <v>0</v>
      </c>
      <c r="P278" s="302"/>
      <c r="Q278" s="291">
        <f>IFERROR(VLOOKUP(P278,'Listas Generales'!$B$32:$C$36,2,0),0)</f>
        <v>0</v>
      </c>
      <c r="R278" s="302"/>
      <c r="S278" s="291">
        <f>IFERROR(VLOOKUP(R278,'Listas Generales'!$B$40:$C$44,2,0),0)</f>
        <v>0</v>
      </c>
      <c r="T278" s="303">
        <f t="shared" si="9"/>
        <v>0</v>
      </c>
      <c r="U278" s="302" t="str">
        <f>IFERROR(VLOOKUP(T278,'Listas Generales'!$B$4:$C$7,2,0),"-")</f>
        <v>Sin clasificar</v>
      </c>
      <c r="V278" s="247"/>
      <c r="W278" s="305"/>
      <c r="X278" s="307"/>
      <c r="Y278" s="307"/>
      <c r="Z278" s="307"/>
      <c r="AA278" s="307"/>
      <c r="AB278" s="319"/>
      <c r="AC278" s="318"/>
      <c r="AD278" s="292"/>
      <c r="AE278" s="292"/>
      <c r="AF278" s="292"/>
      <c r="AG278" s="292"/>
      <c r="AH278" s="304"/>
      <c r="AI278" s="276"/>
      <c r="AJ278" s="304"/>
      <c r="AK278" s="276"/>
      <c r="AL278" s="292"/>
      <c r="AM278" s="250"/>
      <c r="AN278" s="295" t="str">
        <f>IF(ISERROR(VLOOKUP(AL278,'Listas Ley Transparencia'!$H$3:$M$17,2,0)),"",VLOOKUP(AL278,'Listas Ley Transparencia'!$H$3:$M$17,2,0))</f>
        <v/>
      </c>
      <c r="AO278" s="296" t="str">
        <f>IF(ISERROR(VLOOKUP(AL278,'Listas Ley Transparencia'!$H$3:$M$17,3,0)),"",VLOOKUP(AL278,'Listas Ley Transparencia'!$H$3:$M$17,3,0))</f>
        <v/>
      </c>
      <c r="AP278" s="296" t="str">
        <f>IF(ISERROR(VLOOKUP(AL278,'Listas Ley Transparencia'!$H$3:$M$17,4,0)),"",VLOOKUP(AL278,'Listas Ley Transparencia'!$H$3:$M$17,4,0))</f>
        <v/>
      </c>
      <c r="AQ278" s="297" t="str">
        <f>IF(ISERROR(VLOOKUP(AL278,'Listas Ley Transparencia'!$H$3:$M$17,6,0)),"",VLOOKUP(AL278,'Listas Ley Transparencia'!$H$3:$M$17,6,0))</f>
        <v/>
      </c>
      <c r="AR278" s="305"/>
      <c r="AS278" s="249"/>
      <c r="AT278" s="307"/>
      <c r="AU278" s="307"/>
      <c r="AV278" s="308"/>
      <c r="AW278" s="309"/>
      <c r="AX278" s="310"/>
      <c r="AY278" s="310"/>
      <c r="AZ278" s="311" t="str">
        <f t="shared" si="10"/>
        <v>No</v>
      </c>
    </row>
    <row r="279" spans="1:52" ht="93" customHeight="1">
      <c r="A279" s="241">
        <v>277</v>
      </c>
      <c r="B279" s="242"/>
      <c r="C279" s="242"/>
      <c r="D279" s="242"/>
      <c r="E279" s="243"/>
      <c r="F279" s="242"/>
      <c r="G279" s="242"/>
      <c r="H279" s="242"/>
      <c r="I279" s="253"/>
      <c r="J279" s="253"/>
      <c r="K279" s="245"/>
      <c r="L279" s="246"/>
      <c r="M279" s="317"/>
      <c r="N279" s="302"/>
      <c r="O279" s="291">
        <f>IFERROR(VLOOKUP(N279,'Listas Generales'!$B$25:$C$29,2,0),0)</f>
        <v>0</v>
      </c>
      <c r="P279" s="302"/>
      <c r="Q279" s="291">
        <f>IFERROR(VLOOKUP(P279,'Listas Generales'!$B$32:$C$36,2,0),0)</f>
        <v>0</v>
      </c>
      <c r="R279" s="302"/>
      <c r="S279" s="291">
        <f>IFERROR(VLOOKUP(R279,'Listas Generales'!$B$40:$C$44,2,0),0)</f>
        <v>0</v>
      </c>
      <c r="T279" s="303">
        <f t="shared" si="9"/>
        <v>0</v>
      </c>
      <c r="U279" s="302" t="str">
        <f>IFERROR(VLOOKUP(T279,'Listas Generales'!$B$4:$C$7,2,0),"-")</f>
        <v>Sin clasificar</v>
      </c>
      <c r="V279" s="247"/>
      <c r="W279" s="305"/>
      <c r="X279" s="307"/>
      <c r="Y279" s="307"/>
      <c r="Z279" s="307"/>
      <c r="AA279" s="307"/>
      <c r="AB279" s="319"/>
      <c r="AC279" s="318"/>
      <c r="AD279" s="292"/>
      <c r="AE279" s="292"/>
      <c r="AF279" s="292"/>
      <c r="AG279" s="292"/>
      <c r="AH279" s="304"/>
      <c r="AI279" s="276"/>
      <c r="AJ279" s="304"/>
      <c r="AK279" s="276"/>
      <c r="AL279" s="292"/>
      <c r="AM279" s="250"/>
      <c r="AN279" s="295" t="str">
        <f>IF(ISERROR(VLOOKUP(AL279,'Listas Ley Transparencia'!$H$3:$M$17,2,0)),"",VLOOKUP(AL279,'Listas Ley Transparencia'!$H$3:$M$17,2,0))</f>
        <v/>
      </c>
      <c r="AO279" s="296" t="str">
        <f>IF(ISERROR(VLOOKUP(AL279,'Listas Ley Transparencia'!$H$3:$M$17,3,0)),"",VLOOKUP(AL279,'Listas Ley Transparencia'!$H$3:$M$17,3,0))</f>
        <v/>
      </c>
      <c r="AP279" s="296" t="str">
        <f>IF(ISERROR(VLOOKUP(AL279,'Listas Ley Transparencia'!$H$3:$M$17,4,0)),"",VLOOKUP(AL279,'Listas Ley Transparencia'!$H$3:$M$17,4,0))</f>
        <v/>
      </c>
      <c r="AQ279" s="297" t="str">
        <f>IF(ISERROR(VLOOKUP(AL279,'Listas Ley Transparencia'!$H$3:$M$17,6,0)),"",VLOOKUP(AL279,'Listas Ley Transparencia'!$H$3:$M$17,6,0))</f>
        <v/>
      </c>
      <c r="AR279" s="305"/>
      <c r="AS279" s="249"/>
      <c r="AT279" s="307"/>
      <c r="AU279" s="307"/>
      <c r="AV279" s="308"/>
      <c r="AW279" s="309"/>
      <c r="AX279" s="310"/>
      <c r="AY279" s="310"/>
      <c r="AZ279" s="311" t="str">
        <f t="shared" si="10"/>
        <v>No</v>
      </c>
    </row>
    <row r="280" spans="1:52" ht="93" customHeight="1">
      <c r="A280" s="241">
        <v>278</v>
      </c>
      <c r="B280" s="242"/>
      <c r="C280" s="242"/>
      <c r="D280" s="242"/>
      <c r="E280" s="243"/>
      <c r="F280" s="242"/>
      <c r="G280" s="242"/>
      <c r="H280" s="242"/>
      <c r="I280" s="253"/>
      <c r="J280" s="253"/>
      <c r="K280" s="245"/>
      <c r="L280" s="246"/>
      <c r="M280" s="317"/>
      <c r="N280" s="302"/>
      <c r="O280" s="291">
        <f>IFERROR(VLOOKUP(N280,'Listas Generales'!$B$25:$C$29,2,0),0)</f>
        <v>0</v>
      </c>
      <c r="P280" s="302"/>
      <c r="Q280" s="291">
        <f>IFERROR(VLOOKUP(P280,'Listas Generales'!$B$32:$C$36,2,0),0)</f>
        <v>0</v>
      </c>
      <c r="R280" s="302"/>
      <c r="S280" s="291">
        <f>IFERROR(VLOOKUP(R280,'Listas Generales'!$B$40:$C$44,2,0),0)</f>
        <v>0</v>
      </c>
      <c r="T280" s="303">
        <f t="shared" si="9"/>
        <v>0</v>
      </c>
      <c r="U280" s="302" t="str">
        <f>IFERROR(VLOOKUP(T280,'Listas Generales'!$B$4:$C$7,2,0),"-")</f>
        <v>Sin clasificar</v>
      </c>
      <c r="V280" s="247"/>
      <c r="W280" s="305"/>
      <c r="X280" s="307"/>
      <c r="Y280" s="307"/>
      <c r="Z280" s="307"/>
      <c r="AA280" s="307"/>
      <c r="AB280" s="319"/>
      <c r="AC280" s="318"/>
      <c r="AD280" s="292"/>
      <c r="AE280" s="292"/>
      <c r="AF280" s="292"/>
      <c r="AG280" s="292"/>
      <c r="AH280" s="304"/>
      <c r="AI280" s="276"/>
      <c r="AJ280" s="304"/>
      <c r="AK280" s="276"/>
      <c r="AL280" s="292"/>
      <c r="AM280" s="250"/>
      <c r="AN280" s="295" t="str">
        <f>IF(ISERROR(VLOOKUP(AL280,'Listas Ley Transparencia'!$H$3:$M$17,2,0)),"",VLOOKUP(AL280,'Listas Ley Transparencia'!$H$3:$M$17,2,0))</f>
        <v/>
      </c>
      <c r="AO280" s="296" t="str">
        <f>IF(ISERROR(VLOOKUP(AL280,'Listas Ley Transparencia'!$H$3:$M$17,3,0)),"",VLOOKUP(AL280,'Listas Ley Transparencia'!$H$3:$M$17,3,0))</f>
        <v/>
      </c>
      <c r="AP280" s="296" t="str">
        <f>IF(ISERROR(VLOOKUP(AL280,'Listas Ley Transparencia'!$H$3:$M$17,4,0)),"",VLOOKUP(AL280,'Listas Ley Transparencia'!$H$3:$M$17,4,0))</f>
        <v/>
      </c>
      <c r="AQ280" s="297" t="str">
        <f>IF(ISERROR(VLOOKUP(AL280,'Listas Ley Transparencia'!$H$3:$M$17,6,0)),"",VLOOKUP(AL280,'Listas Ley Transparencia'!$H$3:$M$17,6,0))</f>
        <v/>
      </c>
      <c r="AR280" s="305"/>
      <c r="AS280" s="249"/>
      <c r="AT280" s="307"/>
      <c r="AU280" s="307"/>
      <c r="AV280" s="308"/>
      <c r="AW280" s="309"/>
      <c r="AX280" s="310"/>
      <c r="AY280" s="310"/>
      <c r="AZ280" s="311" t="str">
        <f t="shared" si="10"/>
        <v>No</v>
      </c>
    </row>
    <row r="281" spans="1:52" ht="93" customHeight="1">
      <c r="A281" s="241">
        <v>279</v>
      </c>
      <c r="B281" s="242"/>
      <c r="C281" s="242"/>
      <c r="D281" s="242"/>
      <c r="E281" s="243"/>
      <c r="F281" s="242"/>
      <c r="G281" s="242"/>
      <c r="H281" s="242"/>
      <c r="I281" s="253"/>
      <c r="J281" s="253"/>
      <c r="K281" s="245"/>
      <c r="L281" s="246"/>
      <c r="M281" s="317"/>
      <c r="N281" s="302"/>
      <c r="O281" s="291">
        <f>IFERROR(VLOOKUP(N281,'Listas Generales'!$B$25:$C$29,2,0),0)</f>
        <v>0</v>
      </c>
      <c r="P281" s="302"/>
      <c r="Q281" s="291">
        <f>IFERROR(VLOOKUP(P281,'Listas Generales'!$B$32:$C$36,2,0),0)</f>
        <v>0</v>
      </c>
      <c r="R281" s="302"/>
      <c r="S281" s="291">
        <f>IFERROR(VLOOKUP(R281,'Listas Generales'!$B$40:$C$44,2,0),0)</f>
        <v>0</v>
      </c>
      <c r="T281" s="303">
        <f t="shared" si="9"/>
        <v>0</v>
      </c>
      <c r="U281" s="302" t="str">
        <f>IFERROR(VLOOKUP(T281,'Listas Generales'!$B$4:$C$7,2,0),"-")</f>
        <v>Sin clasificar</v>
      </c>
      <c r="V281" s="247"/>
      <c r="W281" s="305"/>
      <c r="X281" s="307"/>
      <c r="Y281" s="307"/>
      <c r="Z281" s="307"/>
      <c r="AA281" s="307"/>
      <c r="AB281" s="319"/>
      <c r="AC281" s="318"/>
      <c r="AD281" s="292"/>
      <c r="AE281" s="292"/>
      <c r="AF281" s="292"/>
      <c r="AG281" s="292"/>
      <c r="AH281" s="304"/>
      <c r="AI281" s="276"/>
      <c r="AJ281" s="304"/>
      <c r="AK281" s="276"/>
      <c r="AL281" s="292"/>
      <c r="AM281" s="250"/>
      <c r="AN281" s="295" t="str">
        <f>IF(ISERROR(VLOOKUP(AL281,'Listas Ley Transparencia'!$H$3:$M$17,2,0)),"",VLOOKUP(AL281,'Listas Ley Transparencia'!$H$3:$M$17,2,0))</f>
        <v/>
      </c>
      <c r="AO281" s="296" t="str">
        <f>IF(ISERROR(VLOOKUP(AL281,'Listas Ley Transparencia'!$H$3:$M$17,3,0)),"",VLOOKUP(AL281,'Listas Ley Transparencia'!$H$3:$M$17,3,0))</f>
        <v/>
      </c>
      <c r="AP281" s="296" t="str">
        <f>IF(ISERROR(VLOOKUP(AL281,'Listas Ley Transparencia'!$H$3:$M$17,4,0)),"",VLOOKUP(AL281,'Listas Ley Transparencia'!$H$3:$M$17,4,0))</f>
        <v/>
      </c>
      <c r="AQ281" s="297" t="str">
        <f>IF(ISERROR(VLOOKUP(AL281,'Listas Ley Transparencia'!$H$3:$M$17,6,0)),"",VLOOKUP(AL281,'Listas Ley Transparencia'!$H$3:$M$17,6,0))</f>
        <v/>
      </c>
      <c r="AR281" s="305"/>
      <c r="AS281" s="249"/>
      <c r="AT281" s="307"/>
      <c r="AU281" s="307"/>
      <c r="AV281" s="308"/>
      <c r="AW281" s="309"/>
      <c r="AX281" s="310"/>
      <c r="AY281" s="310"/>
      <c r="AZ281" s="311" t="str">
        <f t="shared" si="10"/>
        <v>No</v>
      </c>
    </row>
    <row r="282" spans="1:52" ht="93" customHeight="1">
      <c r="A282" s="241">
        <v>280</v>
      </c>
      <c r="B282" s="242"/>
      <c r="C282" s="242"/>
      <c r="D282" s="242"/>
      <c r="E282" s="243"/>
      <c r="F282" s="242"/>
      <c r="G282" s="242"/>
      <c r="H282" s="242"/>
      <c r="I282" s="253"/>
      <c r="J282" s="253"/>
      <c r="K282" s="245"/>
      <c r="L282" s="246"/>
      <c r="M282" s="317"/>
      <c r="N282" s="302"/>
      <c r="O282" s="291">
        <f>IFERROR(VLOOKUP(N282,'Listas Generales'!$B$25:$C$29,2,0),0)</f>
        <v>0</v>
      </c>
      <c r="P282" s="302"/>
      <c r="Q282" s="291">
        <f>IFERROR(VLOOKUP(P282,'Listas Generales'!$B$32:$C$36,2,0),0)</f>
        <v>0</v>
      </c>
      <c r="R282" s="302"/>
      <c r="S282" s="291">
        <f>IFERROR(VLOOKUP(R282,'Listas Generales'!$B$40:$C$44,2,0),0)</f>
        <v>0</v>
      </c>
      <c r="T282" s="303">
        <f t="shared" si="9"/>
        <v>0</v>
      </c>
      <c r="U282" s="302" t="str">
        <f>IFERROR(VLOOKUP(T282,'Listas Generales'!$B$4:$C$7,2,0),"-")</f>
        <v>Sin clasificar</v>
      </c>
      <c r="V282" s="247"/>
      <c r="W282" s="305"/>
      <c r="X282" s="307"/>
      <c r="Y282" s="307"/>
      <c r="Z282" s="307"/>
      <c r="AA282" s="307"/>
      <c r="AB282" s="319"/>
      <c r="AC282" s="318"/>
      <c r="AD282" s="292"/>
      <c r="AE282" s="292"/>
      <c r="AF282" s="292"/>
      <c r="AG282" s="292"/>
      <c r="AH282" s="304"/>
      <c r="AI282" s="276"/>
      <c r="AJ282" s="304"/>
      <c r="AK282" s="276"/>
      <c r="AL282" s="292"/>
      <c r="AM282" s="250"/>
      <c r="AN282" s="295" t="str">
        <f>IF(ISERROR(VLOOKUP(AL282,'Listas Ley Transparencia'!$H$3:$M$17,2,0)),"",VLOOKUP(AL282,'Listas Ley Transparencia'!$H$3:$M$17,2,0))</f>
        <v/>
      </c>
      <c r="AO282" s="296" t="str">
        <f>IF(ISERROR(VLOOKUP(AL282,'Listas Ley Transparencia'!$H$3:$M$17,3,0)),"",VLOOKUP(AL282,'Listas Ley Transparencia'!$H$3:$M$17,3,0))</f>
        <v/>
      </c>
      <c r="AP282" s="296" t="str">
        <f>IF(ISERROR(VLOOKUP(AL282,'Listas Ley Transparencia'!$H$3:$M$17,4,0)),"",VLOOKUP(AL282,'Listas Ley Transparencia'!$H$3:$M$17,4,0))</f>
        <v/>
      </c>
      <c r="AQ282" s="297" t="str">
        <f>IF(ISERROR(VLOOKUP(AL282,'Listas Ley Transparencia'!$H$3:$M$17,6,0)),"",VLOOKUP(AL282,'Listas Ley Transparencia'!$H$3:$M$17,6,0))</f>
        <v/>
      </c>
      <c r="AR282" s="305"/>
      <c r="AS282" s="249"/>
      <c r="AT282" s="307"/>
      <c r="AU282" s="307"/>
      <c r="AV282" s="308"/>
      <c r="AW282" s="309"/>
      <c r="AX282" s="310"/>
      <c r="AY282" s="310"/>
      <c r="AZ282" s="311" t="str">
        <f t="shared" si="10"/>
        <v>No</v>
      </c>
    </row>
    <row r="283" spans="1:52" ht="93" customHeight="1">
      <c r="A283" s="241">
        <v>281</v>
      </c>
      <c r="B283" s="242"/>
      <c r="C283" s="242"/>
      <c r="D283" s="242"/>
      <c r="E283" s="243"/>
      <c r="F283" s="242"/>
      <c r="G283" s="242"/>
      <c r="H283" s="242"/>
      <c r="I283" s="253"/>
      <c r="J283" s="253"/>
      <c r="K283" s="245"/>
      <c r="L283" s="246"/>
      <c r="M283" s="317"/>
      <c r="N283" s="302"/>
      <c r="O283" s="291">
        <f>IFERROR(VLOOKUP(N283,'Listas Generales'!$B$25:$C$29,2,0),0)</f>
        <v>0</v>
      </c>
      <c r="P283" s="302"/>
      <c r="Q283" s="291">
        <f>IFERROR(VLOOKUP(P283,'Listas Generales'!$B$32:$C$36,2,0),0)</f>
        <v>0</v>
      </c>
      <c r="R283" s="302"/>
      <c r="S283" s="291">
        <f>IFERROR(VLOOKUP(R283,'Listas Generales'!$B$40:$C$44,2,0),0)</f>
        <v>0</v>
      </c>
      <c r="T283" s="303">
        <f t="shared" si="9"/>
        <v>0</v>
      </c>
      <c r="U283" s="302" t="str">
        <f>IFERROR(VLOOKUP(T283,'Listas Generales'!$B$4:$C$7,2,0),"-")</f>
        <v>Sin clasificar</v>
      </c>
      <c r="V283" s="247"/>
      <c r="W283" s="305"/>
      <c r="X283" s="307"/>
      <c r="Y283" s="307"/>
      <c r="Z283" s="307"/>
      <c r="AA283" s="307"/>
      <c r="AB283" s="319"/>
      <c r="AC283" s="318"/>
      <c r="AD283" s="292"/>
      <c r="AE283" s="292"/>
      <c r="AF283" s="292"/>
      <c r="AG283" s="292"/>
      <c r="AH283" s="304"/>
      <c r="AI283" s="276"/>
      <c r="AJ283" s="304"/>
      <c r="AK283" s="276"/>
      <c r="AL283" s="292"/>
      <c r="AM283" s="250"/>
      <c r="AN283" s="295" t="str">
        <f>IF(ISERROR(VLOOKUP(AL283,'Listas Ley Transparencia'!$H$3:$M$17,2,0)),"",VLOOKUP(AL283,'Listas Ley Transparencia'!$H$3:$M$17,2,0))</f>
        <v/>
      </c>
      <c r="AO283" s="296" t="str">
        <f>IF(ISERROR(VLOOKUP(AL283,'Listas Ley Transparencia'!$H$3:$M$17,3,0)),"",VLOOKUP(AL283,'Listas Ley Transparencia'!$H$3:$M$17,3,0))</f>
        <v/>
      </c>
      <c r="AP283" s="296" t="str">
        <f>IF(ISERROR(VLOOKUP(AL283,'Listas Ley Transparencia'!$H$3:$M$17,4,0)),"",VLOOKUP(AL283,'Listas Ley Transparencia'!$H$3:$M$17,4,0))</f>
        <v/>
      </c>
      <c r="AQ283" s="297" t="str">
        <f>IF(ISERROR(VLOOKUP(AL283,'Listas Ley Transparencia'!$H$3:$M$17,6,0)),"",VLOOKUP(AL283,'Listas Ley Transparencia'!$H$3:$M$17,6,0))</f>
        <v/>
      </c>
      <c r="AR283" s="305"/>
      <c r="AS283" s="249"/>
      <c r="AT283" s="307"/>
      <c r="AU283" s="307"/>
      <c r="AV283" s="308"/>
      <c r="AW283" s="309"/>
      <c r="AX283" s="310"/>
      <c r="AY283" s="310"/>
      <c r="AZ283" s="311" t="str">
        <f t="shared" si="10"/>
        <v>No</v>
      </c>
    </row>
    <row r="284" spans="1:52" ht="93" customHeight="1">
      <c r="A284" s="241">
        <v>282</v>
      </c>
      <c r="B284" s="242"/>
      <c r="C284" s="242"/>
      <c r="D284" s="242"/>
      <c r="E284" s="243"/>
      <c r="F284" s="242"/>
      <c r="G284" s="242"/>
      <c r="H284" s="242"/>
      <c r="I284" s="253"/>
      <c r="J284" s="253"/>
      <c r="K284" s="245"/>
      <c r="L284" s="246"/>
      <c r="M284" s="317"/>
      <c r="N284" s="302"/>
      <c r="O284" s="291">
        <f>IFERROR(VLOOKUP(N284,'Listas Generales'!$B$25:$C$29,2,0),0)</f>
        <v>0</v>
      </c>
      <c r="P284" s="302"/>
      <c r="Q284" s="291">
        <f>IFERROR(VLOOKUP(P284,'Listas Generales'!$B$32:$C$36,2,0),0)</f>
        <v>0</v>
      </c>
      <c r="R284" s="302"/>
      <c r="S284" s="291">
        <f>IFERROR(VLOOKUP(R284,'Listas Generales'!$B$40:$C$44,2,0),0)</f>
        <v>0</v>
      </c>
      <c r="T284" s="303">
        <f t="shared" si="9"/>
        <v>0</v>
      </c>
      <c r="U284" s="302" t="str">
        <f>IFERROR(VLOOKUP(T284,'Listas Generales'!$B$4:$C$7,2,0),"-")</f>
        <v>Sin clasificar</v>
      </c>
      <c r="V284" s="247"/>
      <c r="W284" s="305"/>
      <c r="X284" s="307"/>
      <c r="Y284" s="307"/>
      <c r="Z284" s="307"/>
      <c r="AA284" s="307"/>
      <c r="AB284" s="319"/>
      <c r="AC284" s="318"/>
      <c r="AD284" s="292"/>
      <c r="AE284" s="292"/>
      <c r="AF284" s="292"/>
      <c r="AG284" s="292"/>
      <c r="AH284" s="304"/>
      <c r="AI284" s="276"/>
      <c r="AJ284" s="304"/>
      <c r="AK284" s="276"/>
      <c r="AL284" s="292"/>
      <c r="AM284" s="250"/>
      <c r="AN284" s="295" t="str">
        <f>IF(ISERROR(VLOOKUP(AL284,'Listas Ley Transparencia'!$H$3:$M$17,2,0)),"",VLOOKUP(AL284,'Listas Ley Transparencia'!$H$3:$M$17,2,0))</f>
        <v/>
      </c>
      <c r="AO284" s="296" t="str">
        <f>IF(ISERROR(VLOOKUP(AL284,'Listas Ley Transparencia'!$H$3:$M$17,3,0)),"",VLOOKUP(AL284,'Listas Ley Transparencia'!$H$3:$M$17,3,0))</f>
        <v/>
      </c>
      <c r="AP284" s="296" t="str">
        <f>IF(ISERROR(VLOOKUP(AL284,'Listas Ley Transparencia'!$H$3:$M$17,4,0)),"",VLOOKUP(AL284,'Listas Ley Transparencia'!$H$3:$M$17,4,0))</f>
        <v/>
      </c>
      <c r="AQ284" s="297" t="str">
        <f>IF(ISERROR(VLOOKUP(AL284,'Listas Ley Transparencia'!$H$3:$M$17,6,0)),"",VLOOKUP(AL284,'Listas Ley Transparencia'!$H$3:$M$17,6,0))</f>
        <v/>
      </c>
      <c r="AR284" s="305"/>
      <c r="AS284" s="249"/>
      <c r="AT284" s="307"/>
      <c r="AU284" s="307"/>
      <c r="AV284" s="308"/>
      <c r="AW284" s="309"/>
      <c r="AX284" s="310"/>
      <c r="AY284" s="310"/>
      <c r="AZ284" s="311" t="str">
        <f t="shared" si="10"/>
        <v>No</v>
      </c>
    </row>
    <row r="285" spans="1:52" ht="93" customHeight="1">
      <c r="A285" s="241">
        <v>283</v>
      </c>
      <c r="B285" s="242"/>
      <c r="C285" s="242"/>
      <c r="D285" s="242"/>
      <c r="E285" s="243"/>
      <c r="F285" s="242"/>
      <c r="G285" s="242"/>
      <c r="H285" s="242"/>
      <c r="I285" s="253"/>
      <c r="J285" s="253"/>
      <c r="K285" s="245"/>
      <c r="L285" s="246"/>
      <c r="M285" s="317"/>
      <c r="N285" s="302"/>
      <c r="O285" s="291">
        <f>IFERROR(VLOOKUP(N285,'Listas Generales'!$B$25:$C$29,2,0),0)</f>
        <v>0</v>
      </c>
      <c r="P285" s="302"/>
      <c r="Q285" s="291">
        <f>IFERROR(VLOOKUP(P285,'Listas Generales'!$B$32:$C$36,2,0),0)</f>
        <v>0</v>
      </c>
      <c r="R285" s="302"/>
      <c r="S285" s="291">
        <f>IFERROR(VLOOKUP(R285,'Listas Generales'!$B$40:$C$44,2,0),0)</f>
        <v>0</v>
      </c>
      <c r="T285" s="303">
        <f t="shared" si="9"/>
        <v>0</v>
      </c>
      <c r="U285" s="302" t="str">
        <f>IFERROR(VLOOKUP(T285,'Listas Generales'!$B$4:$C$7,2,0),"-")</f>
        <v>Sin clasificar</v>
      </c>
      <c r="V285" s="247"/>
      <c r="W285" s="305"/>
      <c r="X285" s="307"/>
      <c r="Y285" s="307"/>
      <c r="Z285" s="307"/>
      <c r="AA285" s="307"/>
      <c r="AB285" s="319"/>
      <c r="AC285" s="318"/>
      <c r="AD285" s="292"/>
      <c r="AE285" s="292"/>
      <c r="AF285" s="292"/>
      <c r="AG285" s="292"/>
      <c r="AH285" s="304"/>
      <c r="AI285" s="276"/>
      <c r="AJ285" s="304"/>
      <c r="AK285" s="276"/>
      <c r="AL285" s="292"/>
      <c r="AM285" s="250"/>
      <c r="AN285" s="295" t="str">
        <f>IF(ISERROR(VLOOKUP(AL285,'Listas Ley Transparencia'!$H$3:$M$17,2,0)),"",VLOOKUP(AL285,'Listas Ley Transparencia'!$H$3:$M$17,2,0))</f>
        <v/>
      </c>
      <c r="AO285" s="296" t="str">
        <f>IF(ISERROR(VLOOKUP(AL285,'Listas Ley Transparencia'!$H$3:$M$17,3,0)),"",VLOOKUP(AL285,'Listas Ley Transparencia'!$H$3:$M$17,3,0))</f>
        <v/>
      </c>
      <c r="AP285" s="296" t="str">
        <f>IF(ISERROR(VLOOKUP(AL285,'Listas Ley Transparencia'!$H$3:$M$17,4,0)),"",VLOOKUP(AL285,'Listas Ley Transparencia'!$H$3:$M$17,4,0))</f>
        <v/>
      </c>
      <c r="AQ285" s="297" t="str">
        <f>IF(ISERROR(VLOOKUP(AL285,'Listas Ley Transparencia'!$H$3:$M$17,6,0)),"",VLOOKUP(AL285,'Listas Ley Transparencia'!$H$3:$M$17,6,0))</f>
        <v/>
      </c>
      <c r="AR285" s="305"/>
      <c r="AS285" s="249"/>
      <c r="AT285" s="307"/>
      <c r="AU285" s="307"/>
      <c r="AV285" s="308"/>
      <c r="AW285" s="309"/>
      <c r="AX285" s="310"/>
      <c r="AY285" s="310"/>
      <c r="AZ285" s="311" t="str">
        <f t="shared" si="10"/>
        <v>No</v>
      </c>
    </row>
    <row r="286" spans="1:52" ht="93" customHeight="1">
      <c r="A286" s="241">
        <v>284</v>
      </c>
      <c r="B286" s="242"/>
      <c r="C286" s="242"/>
      <c r="D286" s="242"/>
      <c r="E286" s="243"/>
      <c r="F286" s="242"/>
      <c r="G286" s="242"/>
      <c r="H286" s="242"/>
      <c r="I286" s="253"/>
      <c r="J286" s="253"/>
      <c r="K286" s="245"/>
      <c r="L286" s="246"/>
      <c r="M286" s="317"/>
      <c r="N286" s="302"/>
      <c r="O286" s="291">
        <f>IFERROR(VLOOKUP(N286,'Listas Generales'!$B$25:$C$29,2,0),0)</f>
        <v>0</v>
      </c>
      <c r="P286" s="302"/>
      <c r="Q286" s="291">
        <f>IFERROR(VLOOKUP(P286,'Listas Generales'!$B$32:$C$36,2,0),0)</f>
        <v>0</v>
      </c>
      <c r="R286" s="302"/>
      <c r="S286" s="291">
        <f>IFERROR(VLOOKUP(R286,'Listas Generales'!$B$40:$C$44,2,0),0)</f>
        <v>0</v>
      </c>
      <c r="T286" s="303">
        <f t="shared" si="9"/>
        <v>0</v>
      </c>
      <c r="U286" s="302" t="str">
        <f>IFERROR(VLOOKUP(T286,'Listas Generales'!$B$4:$C$7,2,0),"-")</f>
        <v>Sin clasificar</v>
      </c>
      <c r="V286" s="247"/>
      <c r="W286" s="305"/>
      <c r="X286" s="307"/>
      <c r="Y286" s="307"/>
      <c r="Z286" s="307"/>
      <c r="AA286" s="307"/>
      <c r="AB286" s="319"/>
      <c r="AC286" s="318"/>
      <c r="AD286" s="292"/>
      <c r="AE286" s="292"/>
      <c r="AF286" s="292"/>
      <c r="AG286" s="292"/>
      <c r="AH286" s="304"/>
      <c r="AI286" s="276"/>
      <c r="AJ286" s="304"/>
      <c r="AK286" s="276"/>
      <c r="AL286" s="292"/>
      <c r="AM286" s="250"/>
      <c r="AN286" s="295" t="str">
        <f>IF(ISERROR(VLOOKUP(AL286,'Listas Ley Transparencia'!$H$3:$M$17,2,0)),"",VLOOKUP(AL286,'Listas Ley Transparencia'!$H$3:$M$17,2,0))</f>
        <v/>
      </c>
      <c r="AO286" s="296" t="str">
        <f>IF(ISERROR(VLOOKUP(AL286,'Listas Ley Transparencia'!$H$3:$M$17,3,0)),"",VLOOKUP(AL286,'Listas Ley Transparencia'!$H$3:$M$17,3,0))</f>
        <v/>
      </c>
      <c r="AP286" s="296" t="str">
        <f>IF(ISERROR(VLOOKUP(AL286,'Listas Ley Transparencia'!$H$3:$M$17,4,0)),"",VLOOKUP(AL286,'Listas Ley Transparencia'!$H$3:$M$17,4,0))</f>
        <v/>
      </c>
      <c r="AQ286" s="297" t="str">
        <f>IF(ISERROR(VLOOKUP(AL286,'Listas Ley Transparencia'!$H$3:$M$17,6,0)),"",VLOOKUP(AL286,'Listas Ley Transparencia'!$H$3:$M$17,6,0))</f>
        <v/>
      </c>
      <c r="AR286" s="305"/>
      <c r="AS286" s="249"/>
      <c r="AT286" s="307"/>
      <c r="AU286" s="307"/>
      <c r="AV286" s="308"/>
      <c r="AW286" s="309"/>
      <c r="AX286" s="310"/>
      <c r="AY286" s="310"/>
      <c r="AZ286" s="311" t="str">
        <f t="shared" si="10"/>
        <v>No</v>
      </c>
    </row>
    <row r="287" spans="1:52" ht="93" customHeight="1">
      <c r="A287" s="241">
        <v>285</v>
      </c>
      <c r="B287" s="242"/>
      <c r="C287" s="242"/>
      <c r="D287" s="242"/>
      <c r="E287" s="243"/>
      <c r="F287" s="242"/>
      <c r="G287" s="242"/>
      <c r="H287" s="242"/>
      <c r="I287" s="253"/>
      <c r="J287" s="253"/>
      <c r="K287" s="245"/>
      <c r="L287" s="246"/>
      <c r="M287" s="317"/>
      <c r="N287" s="302"/>
      <c r="O287" s="291">
        <f>IFERROR(VLOOKUP(N287,'Listas Generales'!$B$25:$C$29,2,0),0)</f>
        <v>0</v>
      </c>
      <c r="P287" s="302"/>
      <c r="Q287" s="291">
        <f>IFERROR(VLOOKUP(P287,'Listas Generales'!$B$32:$C$36,2,0),0)</f>
        <v>0</v>
      </c>
      <c r="R287" s="302"/>
      <c r="S287" s="291">
        <f>IFERROR(VLOOKUP(R287,'Listas Generales'!$B$40:$C$44,2,0),0)</f>
        <v>0</v>
      </c>
      <c r="T287" s="303">
        <f t="shared" si="9"/>
        <v>0</v>
      </c>
      <c r="U287" s="302" t="str">
        <f>IFERROR(VLOOKUP(T287,'Listas Generales'!$B$4:$C$7,2,0),"-")</f>
        <v>Sin clasificar</v>
      </c>
      <c r="V287" s="247"/>
      <c r="W287" s="305"/>
      <c r="X287" s="307"/>
      <c r="Y287" s="307"/>
      <c r="Z287" s="307"/>
      <c r="AA287" s="307"/>
      <c r="AB287" s="319"/>
      <c r="AC287" s="318"/>
      <c r="AD287" s="292"/>
      <c r="AE287" s="292"/>
      <c r="AF287" s="292"/>
      <c r="AG287" s="292"/>
      <c r="AH287" s="304"/>
      <c r="AI287" s="276"/>
      <c r="AJ287" s="304"/>
      <c r="AK287" s="276"/>
      <c r="AL287" s="292"/>
      <c r="AM287" s="250"/>
      <c r="AN287" s="295" t="str">
        <f>IF(ISERROR(VLOOKUP(AL287,'Listas Ley Transparencia'!$H$3:$M$17,2,0)),"",VLOOKUP(AL287,'Listas Ley Transparencia'!$H$3:$M$17,2,0))</f>
        <v/>
      </c>
      <c r="AO287" s="296" t="str">
        <f>IF(ISERROR(VLOOKUP(AL287,'Listas Ley Transparencia'!$H$3:$M$17,3,0)),"",VLOOKUP(AL287,'Listas Ley Transparencia'!$H$3:$M$17,3,0))</f>
        <v/>
      </c>
      <c r="AP287" s="296" t="str">
        <f>IF(ISERROR(VLOOKUP(AL287,'Listas Ley Transparencia'!$H$3:$M$17,4,0)),"",VLOOKUP(AL287,'Listas Ley Transparencia'!$H$3:$M$17,4,0))</f>
        <v/>
      </c>
      <c r="AQ287" s="297" t="str">
        <f>IF(ISERROR(VLOOKUP(AL287,'Listas Ley Transparencia'!$H$3:$M$17,6,0)),"",VLOOKUP(AL287,'Listas Ley Transparencia'!$H$3:$M$17,6,0))</f>
        <v/>
      </c>
      <c r="AR287" s="305"/>
      <c r="AS287" s="249"/>
      <c r="AT287" s="307"/>
      <c r="AU287" s="307"/>
      <c r="AV287" s="308"/>
      <c r="AW287" s="309"/>
      <c r="AX287" s="310"/>
      <c r="AY287" s="310"/>
      <c r="AZ287" s="311" t="str">
        <f t="shared" si="10"/>
        <v>No</v>
      </c>
    </row>
    <row r="288" spans="1:52" ht="93" customHeight="1">
      <c r="A288" s="241">
        <v>286</v>
      </c>
      <c r="B288" s="242"/>
      <c r="C288" s="242"/>
      <c r="D288" s="242"/>
      <c r="E288" s="243"/>
      <c r="F288" s="242"/>
      <c r="G288" s="242"/>
      <c r="H288" s="242"/>
      <c r="I288" s="253"/>
      <c r="J288" s="253"/>
      <c r="K288" s="245"/>
      <c r="L288" s="246"/>
      <c r="M288" s="317"/>
      <c r="N288" s="302"/>
      <c r="O288" s="291">
        <f>IFERROR(VLOOKUP(N288,'Listas Generales'!$B$25:$C$29,2,0),0)</f>
        <v>0</v>
      </c>
      <c r="P288" s="302"/>
      <c r="Q288" s="291">
        <f>IFERROR(VLOOKUP(P288,'Listas Generales'!$B$32:$C$36,2,0),0)</f>
        <v>0</v>
      </c>
      <c r="R288" s="302"/>
      <c r="S288" s="291">
        <f>IFERROR(VLOOKUP(R288,'Listas Generales'!$B$40:$C$44,2,0),0)</f>
        <v>0</v>
      </c>
      <c r="T288" s="303">
        <f t="shared" si="9"/>
        <v>0</v>
      </c>
      <c r="U288" s="302" t="str">
        <f>IFERROR(VLOOKUP(T288,'Listas Generales'!$B$4:$C$7,2,0),"-")</f>
        <v>Sin clasificar</v>
      </c>
      <c r="V288" s="247"/>
      <c r="W288" s="305"/>
      <c r="X288" s="307"/>
      <c r="Y288" s="307"/>
      <c r="Z288" s="307"/>
      <c r="AA288" s="307"/>
      <c r="AB288" s="319"/>
      <c r="AC288" s="318"/>
      <c r="AD288" s="292"/>
      <c r="AE288" s="292"/>
      <c r="AF288" s="292"/>
      <c r="AG288" s="292"/>
      <c r="AH288" s="304"/>
      <c r="AI288" s="276"/>
      <c r="AJ288" s="304"/>
      <c r="AK288" s="276"/>
      <c r="AL288" s="292"/>
      <c r="AM288" s="250"/>
      <c r="AN288" s="295" t="str">
        <f>IF(ISERROR(VLOOKUP(AL288,'Listas Ley Transparencia'!$H$3:$M$17,2,0)),"",VLOOKUP(AL288,'Listas Ley Transparencia'!$H$3:$M$17,2,0))</f>
        <v/>
      </c>
      <c r="AO288" s="296" t="str">
        <f>IF(ISERROR(VLOOKUP(AL288,'Listas Ley Transparencia'!$H$3:$M$17,3,0)),"",VLOOKUP(AL288,'Listas Ley Transparencia'!$H$3:$M$17,3,0))</f>
        <v/>
      </c>
      <c r="AP288" s="296" t="str">
        <f>IF(ISERROR(VLOOKUP(AL288,'Listas Ley Transparencia'!$H$3:$M$17,4,0)),"",VLOOKUP(AL288,'Listas Ley Transparencia'!$H$3:$M$17,4,0))</f>
        <v/>
      </c>
      <c r="AQ288" s="297" t="str">
        <f>IF(ISERROR(VLOOKUP(AL288,'Listas Ley Transparencia'!$H$3:$M$17,6,0)),"",VLOOKUP(AL288,'Listas Ley Transparencia'!$H$3:$M$17,6,0))</f>
        <v/>
      </c>
      <c r="AR288" s="305"/>
      <c r="AS288" s="249"/>
      <c r="AT288" s="307"/>
      <c r="AU288" s="307"/>
      <c r="AV288" s="308"/>
      <c r="AW288" s="309"/>
      <c r="AX288" s="310"/>
      <c r="AY288" s="310"/>
      <c r="AZ288" s="311" t="str">
        <f t="shared" si="10"/>
        <v>No</v>
      </c>
    </row>
    <row r="289" spans="1:52" ht="93" customHeight="1">
      <c r="A289" s="241">
        <v>287</v>
      </c>
      <c r="B289" s="242"/>
      <c r="C289" s="242"/>
      <c r="D289" s="242"/>
      <c r="E289" s="243"/>
      <c r="F289" s="242"/>
      <c r="G289" s="242"/>
      <c r="H289" s="242"/>
      <c r="I289" s="253"/>
      <c r="J289" s="253"/>
      <c r="K289" s="245"/>
      <c r="L289" s="246"/>
      <c r="M289" s="317"/>
      <c r="N289" s="302"/>
      <c r="O289" s="291">
        <f>IFERROR(VLOOKUP(N289,'Listas Generales'!$B$25:$C$29,2,0),0)</f>
        <v>0</v>
      </c>
      <c r="P289" s="302"/>
      <c r="Q289" s="291">
        <f>IFERROR(VLOOKUP(P289,'Listas Generales'!$B$32:$C$36,2,0),0)</f>
        <v>0</v>
      </c>
      <c r="R289" s="302"/>
      <c r="S289" s="291">
        <f>IFERROR(VLOOKUP(R289,'Listas Generales'!$B$40:$C$44,2,0),0)</f>
        <v>0</v>
      </c>
      <c r="T289" s="303">
        <f t="shared" si="9"/>
        <v>0</v>
      </c>
      <c r="U289" s="302" t="str">
        <f>IFERROR(VLOOKUP(T289,'Listas Generales'!$B$4:$C$7,2,0),"-")</f>
        <v>Sin clasificar</v>
      </c>
      <c r="V289" s="247"/>
      <c r="W289" s="305"/>
      <c r="X289" s="307"/>
      <c r="Y289" s="307"/>
      <c r="Z289" s="307"/>
      <c r="AA289" s="307"/>
      <c r="AB289" s="319"/>
      <c r="AC289" s="318"/>
      <c r="AD289" s="292"/>
      <c r="AE289" s="292"/>
      <c r="AF289" s="292"/>
      <c r="AG289" s="292"/>
      <c r="AH289" s="304"/>
      <c r="AI289" s="276"/>
      <c r="AJ289" s="304"/>
      <c r="AK289" s="276"/>
      <c r="AL289" s="292"/>
      <c r="AM289" s="250"/>
      <c r="AN289" s="295" t="str">
        <f>IF(ISERROR(VLOOKUP(AL289,'Listas Ley Transparencia'!$H$3:$M$17,2,0)),"",VLOOKUP(AL289,'Listas Ley Transparencia'!$H$3:$M$17,2,0))</f>
        <v/>
      </c>
      <c r="AO289" s="296" t="str">
        <f>IF(ISERROR(VLOOKUP(AL289,'Listas Ley Transparencia'!$H$3:$M$17,3,0)),"",VLOOKUP(AL289,'Listas Ley Transparencia'!$H$3:$M$17,3,0))</f>
        <v/>
      </c>
      <c r="AP289" s="296" t="str">
        <f>IF(ISERROR(VLOOKUP(AL289,'Listas Ley Transparencia'!$H$3:$M$17,4,0)),"",VLOOKUP(AL289,'Listas Ley Transparencia'!$H$3:$M$17,4,0))</f>
        <v/>
      </c>
      <c r="AQ289" s="297" t="str">
        <f>IF(ISERROR(VLOOKUP(AL289,'Listas Ley Transparencia'!$H$3:$M$17,6,0)),"",VLOOKUP(AL289,'Listas Ley Transparencia'!$H$3:$M$17,6,0))</f>
        <v/>
      </c>
      <c r="AR289" s="305"/>
      <c r="AS289" s="249"/>
      <c r="AT289" s="307"/>
      <c r="AU289" s="307"/>
      <c r="AV289" s="308"/>
      <c r="AW289" s="309"/>
      <c r="AX289" s="310"/>
      <c r="AY289" s="310"/>
      <c r="AZ289" s="311" t="str">
        <f t="shared" si="10"/>
        <v>No</v>
      </c>
    </row>
    <row r="290" spans="1:52" ht="93" customHeight="1">
      <c r="A290" s="241">
        <v>288</v>
      </c>
      <c r="B290" s="242"/>
      <c r="C290" s="242"/>
      <c r="D290" s="242"/>
      <c r="E290" s="243"/>
      <c r="F290" s="242"/>
      <c r="G290" s="242"/>
      <c r="H290" s="242"/>
      <c r="I290" s="253"/>
      <c r="J290" s="253"/>
      <c r="K290" s="245"/>
      <c r="L290" s="246"/>
      <c r="M290" s="317"/>
      <c r="N290" s="302"/>
      <c r="O290" s="291">
        <f>IFERROR(VLOOKUP(N290,'Listas Generales'!$B$25:$C$29,2,0),0)</f>
        <v>0</v>
      </c>
      <c r="P290" s="302"/>
      <c r="Q290" s="291">
        <f>IFERROR(VLOOKUP(P290,'Listas Generales'!$B$32:$C$36,2,0),0)</f>
        <v>0</v>
      </c>
      <c r="R290" s="302"/>
      <c r="S290" s="291">
        <f>IFERROR(VLOOKUP(R290,'Listas Generales'!$B$40:$C$44,2,0),0)</f>
        <v>0</v>
      </c>
      <c r="T290" s="303">
        <f t="shared" si="9"/>
        <v>0</v>
      </c>
      <c r="U290" s="302" t="str">
        <f>IFERROR(VLOOKUP(T290,'Listas Generales'!$B$4:$C$7,2,0),"-")</f>
        <v>Sin clasificar</v>
      </c>
      <c r="V290" s="247"/>
      <c r="W290" s="305"/>
      <c r="X290" s="307"/>
      <c r="Y290" s="307"/>
      <c r="Z290" s="307"/>
      <c r="AA290" s="307"/>
      <c r="AB290" s="319"/>
      <c r="AC290" s="318"/>
      <c r="AD290" s="292"/>
      <c r="AE290" s="292"/>
      <c r="AF290" s="292"/>
      <c r="AG290" s="292"/>
      <c r="AH290" s="304"/>
      <c r="AI290" s="276"/>
      <c r="AJ290" s="304"/>
      <c r="AK290" s="276"/>
      <c r="AL290" s="292"/>
      <c r="AM290" s="250"/>
      <c r="AN290" s="295" t="str">
        <f>IF(ISERROR(VLOOKUP(AL290,'Listas Ley Transparencia'!$H$3:$M$17,2,0)),"",VLOOKUP(AL290,'Listas Ley Transparencia'!$H$3:$M$17,2,0))</f>
        <v/>
      </c>
      <c r="AO290" s="296" t="str">
        <f>IF(ISERROR(VLOOKUP(AL290,'Listas Ley Transparencia'!$H$3:$M$17,3,0)),"",VLOOKUP(AL290,'Listas Ley Transparencia'!$H$3:$M$17,3,0))</f>
        <v/>
      </c>
      <c r="AP290" s="296" t="str">
        <f>IF(ISERROR(VLOOKUP(AL290,'Listas Ley Transparencia'!$H$3:$M$17,4,0)),"",VLOOKUP(AL290,'Listas Ley Transparencia'!$H$3:$M$17,4,0))</f>
        <v/>
      </c>
      <c r="AQ290" s="297" t="str">
        <f>IF(ISERROR(VLOOKUP(AL290,'Listas Ley Transparencia'!$H$3:$M$17,6,0)),"",VLOOKUP(AL290,'Listas Ley Transparencia'!$H$3:$M$17,6,0))</f>
        <v/>
      </c>
      <c r="AR290" s="305"/>
      <c r="AS290" s="249"/>
      <c r="AT290" s="307"/>
      <c r="AU290" s="307"/>
      <c r="AV290" s="308"/>
      <c r="AW290" s="309"/>
      <c r="AX290" s="310"/>
      <c r="AY290" s="310"/>
      <c r="AZ290" s="311" t="str">
        <f t="shared" si="10"/>
        <v>No</v>
      </c>
    </row>
    <row r="291" spans="1:52" ht="93" customHeight="1">
      <c r="A291" s="241">
        <v>289</v>
      </c>
      <c r="B291" s="242"/>
      <c r="C291" s="242"/>
      <c r="D291" s="242"/>
      <c r="E291" s="243"/>
      <c r="F291" s="242"/>
      <c r="G291" s="242"/>
      <c r="H291" s="242"/>
      <c r="I291" s="253"/>
      <c r="J291" s="253"/>
      <c r="K291" s="245"/>
      <c r="L291" s="246"/>
      <c r="M291" s="317"/>
      <c r="N291" s="302"/>
      <c r="O291" s="291">
        <f>IFERROR(VLOOKUP(N291,'Listas Generales'!$B$25:$C$29,2,0),0)</f>
        <v>0</v>
      </c>
      <c r="P291" s="302"/>
      <c r="Q291" s="291">
        <f>IFERROR(VLOOKUP(P291,'Listas Generales'!$B$32:$C$36,2,0),0)</f>
        <v>0</v>
      </c>
      <c r="R291" s="302"/>
      <c r="S291" s="291">
        <f>IFERROR(VLOOKUP(R291,'Listas Generales'!$B$40:$C$44,2,0),0)</f>
        <v>0</v>
      </c>
      <c r="T291" s="303">
        <f t="shared" si="9"/>
        <v>0</v>
      </c>
      <c r="U291" s="302" t="str">
        <f>IFERROR(VLOOKUP(T291,'Listas Generales'!$B$4:$C$7,2,0),"-")</f>
        <v>Sin clasificar</v>
      </c>
      <c r="V291" s="247"/>
      <c r="W291" s="305"/>
      <c r="X291" s="307"/>
      <c r="Y291" s="307"/>
      <c r="Z291" s="307"/>
      <c r="AA291" s="307"/>
      <c r="AB291" s="319"/>
      <c r="AC291" s="318"/>
      <c r="AD291" s="292"/>
      <c r="AE291" s="292"/>
      <c r="AF291" s="292"/>
      <c r="AG291" s="292"/>
      <c r="AH291" s="304"/>
      <c r="AI291" s="276"/>
      <c r="AJ291" s="304"/>
      <c r="AK291" s="276"/>
      <c r="AL291" s="292"/>
      <c r="AM291" s="250"/>
      <c r="AN291" s="295" t="str">
        <f>IF(ISERROR(VLOOKUP(AL291,'Listas Ley Transparencia'!$H$3:$M$17,2,0)),"",VLOOKUP(AL291,'Listas Ley Transparencia'!$H$3:$M$17,2,0))</f>
        <v/>
      </c>
      <c r="AO291" s="296" t="str">
        <f>IF(ISERROR(VLOOKUP(AL291,'Listas Ley Transparencia'!$H$3:$M$17,3,0)),"",VLOOKUP(AL291,'Listas Ley Transparencia'!$H$3:$M$17,3,0))</f>
        <v/>
      </c>
      <c r="AP291" s="296" t="str">
        <f>IF(ISERROR(VLOOKUP(AL291,'Listas Ley Transparencia'!$H$3:$M$17,4,0)),"",VLOOKUP(AL291,'Listas Ley Transparencia'!$H$3:$M$17,4,0))</f>
        <v/>
      </c>
      <c r="AQ291" s="297" t="str">
        <f>IF(ISERROR(VLOOKUP(AL291,'Listas Ley Transparencia'!$H$3:$M$17,6,0)),"",VLOOKUP(AL291,'Listas Ley Transparencia'!$H$3:$M$17,6,0))</f>
        <v/>
      </c>
      <c r="AR291" s="305"/>
      <c r="AS291" s="249"/>
      <c r="AT291" s="307"/>
      <c r="AU291" s="307"/>
      <c r="AV291" s="308"/>
      <c r="AW291" s="309"/>
      <c r="AX291" s="310"/>
      <c r="AY291" s="310"/>
      <c r="AZ291" s="311" t="str">
        <f t="shared" si="10"/>
        <v>No</v>
      </c>
    </row>
    <row r="292" spans="1:52" ht="93" customHeight="1">
      <c r="A292" s="241">
        <v>290</v>
      </c>
      <c r="B292" s="242"/>
      <c r="C292" s="242"/>
      <c r="D292" s="242"/>
      <c r="E292" s="243"/>
      <c r="F292" s="242"/>
      <c r="G292" s="242"/>
      <c r="H292" s="242"/>
      <c r="I292" s="253"/>
      <c r="J292" s="253"/>
      <c r="K292" s="245"/>
      <c r="L292" s="246"/>
      <c r="M292" s="317"/>
      <c r="N292" s="302"/>
      <c r="O292" s="291">
        <f>IFERROR(VLOOKUP(N292,'Listas Generales'!$B$25:$C$29,2,0),0)</f>
        <v>0</v>
      </c>
      <c r="P292" s="302"/>
      <c r="Q292" s="291">
        <f>IFERROR(VLOOKUP(P292,'Listas Generales'!$B$32:$C$36,2,0),0)</f>
        <v>0</v>
      </c>
      <c r="R292" s="302"/>
      <c r="S292" s="291">
        <f>IFERROR(VLOOKUP(R292,'Listas Generales'!$B$40:$C$44,2,0),0)</f>
        <v>0</v>
      </c>
      <c r="T292" s="303">
        <f t="shared" si="9"/>
        <v>0</v>
      </c>
      <c r="U292" s="302" t="str">
        <f>IFERROR(VLOOKUP(T292,'Listas Generales'!$B$4:$C$7,2,0),"-")</f>
        <v>Sin clasificar</v>
      </c>
      <c r="V292" s="247"/>
      <c r="W292" s="305"/>
      <c r="X292" s="307"/>
      <c r="Y292" s="307"/>
      <c r="Z292" s="307"/>
      <c r="AA292" s="307"/>
      <c r="AB292" s="319"/>
      <c r="AC292" s="318"/>
      <c r="AD292" s="292"/>
      <c r="AE292" s="292"/>
      <c r="AF292" s="292"/>
      <c r="AG292" s="292"/>
      <c r="AH292" s="304"/>
      <c r="AI292" s="276"/>
      <c r="AJ292" s="304"/>
      <c r="AK292" s="276"/>
      <c r="AL292" s="292"/>
      <c r="AM292" s="250"/>
      <c r="AN292" s="295" t="str">
        <f>IF(ISERROR(VLOOKUP(AL292,'Listas Ley Transparencia'!$H$3:$M$17,2,0)),"",VLOOKUP(AL292,'Listas Ley Transparencia'!$H$3:$M$17,2,0))</f>
        <v/>
      </c>
      <c r="AO292" s="296" t="str">
        <f>IF(ISERROR(VLOOKUP(AL292,'Listas Ley Transparencia'!$H$3:$M$17,3,0)),"",VLOOKUP(AL292,'Listas Ley Transparencia'!$H$3:$M$17,3,0))</f>
        <v/>
      </c>
      <c r="AP292" s="296" t="str">
        <f>IF(ISERROR(VLOOKUP(AL292,'Listas Ley Transparencia'!$H$3:$M$17,4,0)),"",VLOOKUP(AL292,'Listas Ley Transparencia'!$H$3:$M$17,4,0))</f>
        <v/>
      </c>
      <c r="AQ292" s="297" t="str">
        <f>IF(ISERROR(VLOOKUP(AL292,'Listas Ley Transparencia'!$H$3:$M$17,6,0)),"",VLOOKUP(AL292,'Listas Ley Transparencia'!$H$3:$M$17,6,0))</f>
        <v/>
      </c>
      <c r="AR292" s="305"/>
      <c r="AS292" s="249"/>
      <c r="AT292" s="307"/>
      <c r="AU292" s="307"/>
      <c r="AV292" s="308"/>
      <c r="AW292" s="309"/>
      <c r="AX292" s="310"/>
      <c r="AY292" s="310"/>
      <c r="AZ292" s="311" t="str">
        <f t="shared" si="10"/>
        <v>No</v>
      </c>
    </row>
    <row r="293" spans="1:52" ht="93" customHeight="1">
      <c r="A293" s="241">
        <v>291</v>
      </c>
      <c r="B293" s="242"/>
      <c r="C293" s="242"/>
      <c r="D293" s="242"/>
      <c r="E293" s="243"/>
      <c r="F293" s="242"/>
      <c r="G293" s="242"/>
      <c r="H293" s="242"/>
      <c r="I293" s="253"/>
      <c r="J293" s="253"/>
      <c r="K293" s="245"/>
      <c r="L293" s="246"/>
      <c r="M293" s="317"/>
      <c r="N293" s="302"/>
      <c r="O293" s="291">
        <f>IFERROR(VLOOKUP(N293,'Listas Generales'!$B$25:$C$29,2,0),0)</f>
        <v>0</v>
      </c>
      <c r="P293" s="302"/>
      <c r="Q293" s="291">
        <f>IFERROR(VLOOKUP(P293,'Listas Generales'!$B$32:$C$36,2,0),0)</f>
        <v>0</v>
      </c>
      <c r="R293" s="302"/>
      <c r="S293" s="291">
        <f>IFERROR(VLOOKUP(R293,'Listas Generales'!$B$40:$C$44,2,0),0)</f>
        <v>0</v>
      </c>
      <c r="T293" s="303">
        <f t="shared" si="9"/>
        <v>0</v>
      </c>
      <c r="U293" s="302" t="str">
        <f>IFERROR(VLOOKUP(T293,'Listas Generales'!$B$4:$C$7,2,0),"-")</f>
        <v>Sin clasificar</v>
      </c>
      <c r="V293" s="247"/>
      <c r="W293" s="305"/>
      <c r="X293" s="307"/>
      <c r="Y293" s="307"/>
      <c r="Z293" s="307"/>
      <c r="AA293" s="307"/>
      <c r="AB293" s="319"/>
      <c r="AC293" s="318"/>
      <c r="AD293" s="292"/>
      <c r="AE293" s="292"/>
      <c r="AF293" s="292"/>
      <c r="AG293" s="292"/>
      <c r="AH293" s="304"/>
      <c r="AI293" s="276"/>
      <c r="AJ293" s="304"/>
      <c r="AK293" s="276"/>
      <c r="AL293" s="292"/>
      <c r="AM293" s="250"/>
      <c r="AN293" s="295" t="str">
        <f>IF(ISERROR(VLOOKUP(AL293,'Listas Ley Transparencia'!$H$3:$M$17,2,0)),"",VLOOKUP(AL293,'Listas Ley Transparencia'!$H$3:$M$17,2,0))</f>
        <v/>
      </c>
      <c r="AO293" s="296" t="str">
        <f>IF(ISERROR(VLOOKUP(AL293,'Listas Ley Transparencia'!$H$3:$M$17,3,0)),"",VLOOKUP(AL293,'Listas Ley Transparencia'!$H$3:$M$17,3,0))</f>
        <v/>
      </c>
      <c r="AP293" s="296" t="str">
        <f>IF(ISERROR(VLOOKUP(AL293,'Listas Ley Transparencia'!$H$3:$M$17,4,0)),"",VLOOKUP(AL293,'Listas Ley Transparencia'!$H$3:$M$17,4,0))</f>
        <v/>
      </c>
      <c r="AQ293" s="297" t="str">
        <f>IF(ISERROR(VLOOKUP(AL293,'Listas Ley Transparencia'!$H$3:$M$17,6,0)),"",VLOOKUP(AL293,'Listas Ley Transparencia'!$H$3:$M$17,6,0))</f>
        <v/>
      </c>
      <c r="AR293" s="305"/>
      <c r="AS293" s="249"/>
      <c r="AT293" s="307"/>
      <c r="AU293" s="307"/>
      <c r="AV293" s="308"/>
      <c r="AW293" s="309"/>
      <c r="AX293" s="310"/>
      <c r="AY293" s="310"/>
      <c r="AZ293" s="311" t="str">
        <f t="shared" si="10"/>
        <v>No</v>
      </c>
    </row>
    <row r="294" spans="1:52" ht="93" customHeight="1">
      <c r="A294" s="241">
        <v>292</v>
      </c>
      <c r="B294" s="242"/>
      <c r="C294" s="242"/>
      <c r="D294" s="242"/>
      <c r="E294" s="243"/>
      <c r="F294" s="242"/>
      <c r="G294" s="242"/>
      <c r="H294" s="242"/>
      <c r="I294" s="253"/>
      <c r="J294" s="253"/>
      <c r="K294" s="245"/>
      <c r="L294" s="246"/>
      <c r="M294" s="317"/>
      <c r="N294" s="302"/>
      <c r="O294" s="291">
        <f>IFERROR(VLOOKUP(N294,'Listas Generales'!$B$25:$C$29,2,0),0)</f>
        <v>0</v>
      </c>
      <c r="P294" s="302"/>
      <c r="Q294" s="291">
        <f>IFERROR(VLOOKUP(P294,'Listas Generales'!$B$32:$C$36,2,0),0)</f>
        <v>0</v>
      </c>
      <c r="R294" s="302"/>
      <c r="S294" s="291">
        <f>IFERROR(VLOOKUP(R294,'Listas Generales'!$B$40:$C$44,2,0),0)</f>
        <v>0</v>
      </c>
      <c r="T294" s="303">
        <f t="shared" si="9"/>
        <v>0</v>
      </c>
      <c r="U294" s="302" t="str">
        <f>IFERROR(VLOOKUP(T294,'Listas Generales'!$B$4:$C$7,2,0),"-")</f>
        <v>Sin clasificar</v>
      </c>
      <c r="V294" s="247"/>
      <c r="W294" s="305"/>
      <c r="X294" s="307"/>
      <c r="Y294" s="307"/>
      <c r="Z294" s="307"/>
      <c r="AA294" s="307"/>
      <c r="AB294" s="319"/>
      <c r="AC294" s="318"/>
      <c r="AD294" s="292"/>
      <c r="AE294" s="292"/>
      <c r="AF294" s="292"/>
      <c r="AG294" s="292"/>
      <c r="AH294" s="304"/>
      <c r="AI294" s="276"/>
      <c r="AJ294" s="304"/>
      <c r="AK294" s="276"/>
      <c r="AL294" s="292"/>
      <c r="AM294" s="250"/>
      <c r="AN294" s="295" t="str">
        <f>IF(ISERROR(VLOOKUP(AL294,'Listas Ley Transparencia'!$H$3:$M$17,2,0)),"",VLOOKUP(AL294,'Listas Ley Transparencia'!$H$3:$M$17,2,0))</f>
        <v/>
      </c>
      <c r="AO294" s="296" t="str">
        <f>IF(ISERROR(VLOOKUP(AL294,'Listas Ley Transparencia'!$H$3:$M$17,3,0)),"",VLOOKUP(AL294,'Listas Ley Transparencia'!$H$3:$M$17,3,0))</f>
        <v/>
      </c>
      <c r="AP294" s="296" t="str">
        <f>IF(ISERROR(VLOOKUP(AL294,'Listas Ley Transparencia'!$H$3:$M$17,4,0)),"",VLOOKUP(AL294,'Listas Ley Transparencia'!$H$3:$M$17,4,0))</f>
        <v/>
      </c>
      <c r="AQ294" s="297" t="str">
        <f>IF(ISERROR(VLOOKUP(AL294,'Listas Ley Transparencia'!$H$3:$M$17,6,0)),"",VLOOKUP(AL294,'Listas Ley Transparencia'!$H$3:$M$17,6,0))</f>
        <v/>
      </c>
      <c r="AR294" s="305"/>
      <c r="AS294" s="249"/>
      <c r="AT294" s="307"/>
      <c r="AU294" s="307"/>
      <c r="AV294" s="308"/>
      <c r="AW294" s="309"/>
      <c r="AX294" s="310"/>
      <c r="AY294" s="310"/>
      <c r="AZ294" s="311" t="str">
        <f t="shared" si="10"/>
        <v>No</v>
      </c>
    </row>
    <row r="295" spans="1:52" ht="93" customHeight="1">
      <c r="A295" s="241">
        <v>293</v>
      </c>
      <c r="B295" s="242"/>
      <c r="C295" s="242"/>
      <c r="D295" s="242"/>
      <c r="E295" s="243"/>
      <c r="F295" s="242"/>
      <c r="G295" s="242"/>
      <c r="H295" s="242"/>
      <c r="I295" s="253"/>
      <c r="J295" s="253"/>
      <c r="K295" s="245"/>
      <c r="L295" s="246"/>
      <c r="M295" s="317"/>
      <c r="N295" s="302"/>
      <c r="O295" s="291">
        <f>IFERROR(VLOOKUP(N295,'Listas Generales'!$B$25:$C$29,2,0),0)</f>
        <v>0</v>
      </c>
      <c r="P295" s="302"/>
      <c r="Q295" s="291">
        <f>IFERROR(VLOOKUP(P295,'Listas Generales'!$B$32:$C$36,2,0),0)</f>
        <v>0</v>
      </c>
      <c r="R295" s="302"/>
      <c r="S295" s="291">
        <f>IFERROR(VLOOKUP(R295,'Listas Generales'!$B$40:$C$44,2,0),0)</f>
        <v>0</v>
      </c>
      <c r="T295" s="303">
        <f t="shared" si="9"/>
        <v>0</v>
      </c>
      <c r="U295" s="302" t="str">
        <f>IFERROR(VLOOKUP(T295,'Listas Generales'!$B$4:$C$7,2,0),"-")</f>
        <v>Sin clasificar</v>
      </c>
      <c r="V295" s="247"/>
      <c r="W295" s="305"/>
      <c r="X295" s="307"/>
      <c r="Y295" s="307"/>
      <c r="Z295" s="307"/>
      <c r="AA295" s="307"/>
      <c r="AB295" s="319"/>
      <c r="AC295" s="318"/>
      <c r="AD295" s="292"/>
      <c r="AE295" s="292"/>
      <c r="AF295" s="292"/>
      <c r="AG295" s="292"/>
      <c r="AH295" s="304"/>
      <c r="AI295" s="276"/>
      <c r="AJ295" s="304"/>
      <c r="AK295" s="276"/>
      <c r="AL295" s="292"/>
      <c r="AM295" s="250"/>
      <c r="AN295" s="295" t="str">
        <f>IF(ISERROR(VLOOKUP(AL295,'Listas Ley Transparencia'!$H$3:$M$17,2,0)),"",VLOOKUP(AL295,'Listas Ley Transparencia'!$H$3:$M$17,2,0))</f>
        <v/>
      </c>
      <c r="AO295" s="296" t="str">
        <f>IF(ISERROR(VLOOKUP(AL295,'Listas Ley Transparencia'!$H$3:$M$17,3,0)),"",VLOOKUP(AL295,'Listas Ley Transparencia'!$H$3:$M$17,3,0))</f>
        <v/>
      </c>
      <c r="AP295" s="296" t="str">
        <f>IF(ISERROR(VLOOKUP(AL295,'Listas Ley Transparencia'!$H$3:$M$17,4,0)),"",VLOOKUP(AL295,'Listas Ley Transparencia'!$H$3:$M$17,4,0))</f>
        <v/>
      </c>
      <c r="AQ295" s="297" t="str">
        <f>IF(ISERROR(VLOOKUP(AL295,'Listas Ley Transparencia'!$H$3:$M$17,6,0)),"",VLOOKUP(AL295,'Listas Ley Transparencia'!$H$3:$M$17,6,0))</f>
        <v/>
      </c>
      <c r="AR295" s="305"/>
      <c r="AS295" s="249"/>
      <c r="AT295" s="307"/>
      <c r="AU295" s="307"/>
      <c r="AV295" s="308"/>
      <c r="AW295" s="309"/>
      <c r="AX295" s="310"/>
      <c r="AY295" s="310"/>
      <c r="AZ295" s="311" t="str">
        <f t="shared" si="10"/>
        <v>No</v>
      </c>
    </row>
    <row r="296" spans="1:52" ht="93" customHeight="1">
      <c r="A296" s="241">
        <v>294</v>
      </c>
      <c r="B296" s="242"/>
      <c r="C296" s="242"/>
      <c r="D296" s="242"/>
      <c r="E296" s="243"/>
      <c r="F296" s="242"/>
      <c r="G296" s="242"/>
      <c r="H296" s="242"/>
      <c r="I296" s="253"/>
      <c r="J296" s="253"/>
      <c r="K296" s="245"/>
      <c r="L296" s="246"/>
      <c r="M296" s="317"/>
      <c r="N296" s="302"/>
      <c r="O296" s="291">
        <f>IFERROR(VLOOKUP(N296,'Listas Generales'!$B$25:$C$29,2,0),0)</f>
        <v>0</v>
      </c>
      <c r="P296" s="302"/>
      <c r="Q296" s="291">
        <f>IFERROR(VLOOKUP(P296,'Listas Generales'!$B$32:$C$36,2,0),0)</f>
        <v>0</v>
      </c>
      <c r="R296" s="302"/>
      <c r="S296" s="291">
        <f>IFERROR(VLOOKUP(R296,'Listas Generales'!$B$40:$C$44,2,0),0)</f>
        <v>0</v>
      </c>
      <c r="T296" s="303">
        <f t="shared" si="9"/>
        <v>0</v>
      </c>
      <c r="U296" s="302" t="str">
        <f>IFERROR(VLOOKUP(T296,'Listas Generales'!$B$4:$C$7,2,0),"-")</f>
        <v>Sin clasificar</v>
      </c>
      <c r="V296" s="247"/>
      <c r="W296" s="305"/>
      <c r="X296" s="307"/>
      <c r="Y296" s="307"/>
      <c r="Z296" s="307"/>
      <c r="AA296" s="307"/>
      <c r="AB296" s="319"/>
      <c r="AC296" s="318"/>
      <c r="AD296" s="292"/>
      <c r="AE296" s="292"/>
      <c r="AF296" s="292"/>
      <c r="AG296" s="292"/>
      <c r="AH296" s="304"/>
      <c r="AI296" s="276"/>
      <c r="AJ296" s="304"/>
      <c r="AK296" s="276"/>
      <c r="AL296" s="292"/>
      <c r="AM296" s="250"/>
      <c r="AN296" s="295" t="str">
        <f>IF(ISERROR(VLOOKUP(AL296,'Listas Ley Transparencia'!$H$3:$M$17,2,0)),"",VLOOKUP(AL296,'Listas Ley Transparencia'!$H$3:$M$17,2,0))</f>
        <v/>
      </c>
      <c r="AO296" s="296" t="str">
        <f>IF(ISERROR(VLOOKUP(AL296,'Listas Ley Transparencia'!$H$3:$M$17,3,0)),"",VLOOKUP(AL296,'Listas Ley Transparencia'!$H$3:$M$17,3,0))</f>
        <v/>
      </c>
      <c r="AP296" s="296" t="str">
        <f>IF(ISERROR(VLOOKUP(AL296,'Listas Ley Transparencia'!$H$3:$M$17,4,0)),"",VLOOKUP(AL296,'Listas Ley Transparencia'!$H$3:$M$17,4,0))</f>
        <v/>
      </c>
      <c r="AQ296" s="297" t="str">
        <f>IF(ISERROR(VLOOKUP(AL296,'Listas Ley Transparencia'!$H$3:$M$17,6,0)),"",VLOOKUP(AL296,'Listas Ley Transparencia'!$H$3:$M$17,6,0))</f>
        <v/>
      </c>
      <c r="AR296" s="305"/>
      <c r="AS296" s="249"/>
      <c r="AT296" s="307"/>
      <c r="AU296" s="307"/>
      <c r="AV296" s="308"/>
      <c r="AW296" s="309"/>
      <c r="AX296" s="310"/>
      <c r="AY296" s="310"/>
      <c r="AZ296" s="311" t="str">
        <f t="shared" si="10"/>
        <v>No</v>
      </c>
    </row>
    <row r="297" spans="1:52" ht="93" customHeight="1">
      <c r="A297" s="241">
        <v>295</v>
      </c>
      <c r="B297" s="242"/>
      <c r="C297" s="242"/>
      <c r="D297" s="242"/>
      <c r="E297" s="243"/>
      <c r="F297" s="242"/>
      <c r="G297" s="242"/>
      <c r="H297" s="242"/>
      <c r="I297" s="253"/>
      <c r="J297" s="253"/>
      <c r="K297" s="245"/>
      <c r="L297" s="246"/>
      <c r="M297" s="317"/>
      <c r="N297" s="302"/>
      <c r="O297" s="291">
        <f>IFERROR(VLOOKUP(N297,'Listas Generales'!$B$25:$C$29,2,0),0)</f>
        <v>0</v>
      </c>
      <c r="P297" s="302"/>
      <c r="Q297" s="291">
        <f>IFERROR(VLOOKUP(P297,'Listas Generales'!$B$32:$C$36,2,0),0)</f>
        <v>0</v>
      </c>
      <c r="R297" s="302"/>
      <c r="S297" s="291">
        <f>IFERROR(VLOOKUP(R297,'Listas Generales'!$B$40:$C$44,2,0),0)</f>
        <v>0</v>
      </c>
      <c r="T297" s="303">
        <f t="shared" si="9"/>
        <v>0</v>
      </c>
      <c r="U297" s="302" t="str">
        <f>IFERROR(VLOOKUP(T297,'Listas Generales'!$B$4:$C$7,2,0),"-")</f>
        <v>Sin clasificar</v>
      </c>
      <c r="V297" s="247"/>
      <c r="W297" s="305"/>
      <c r="X297" s="307"/>
      <c r="Y297" s="307"/>
      <c r="Z297" s="307"/>
      <c r="AA297" s="307"/>
      <c r="AB297" s="319"/>
      <c r="AC297" s="318"/>
      <c r="AD297" s="292"/>
      <c r="AE297" s="292"/>
      <c r="AF297" s="292"/>
      <c r="AG297" s="292"/>
      <c r="AH297" s="304"/>
      <c r="AI297" s="276"/>
      <c r="AJ297" s="304"/>
      <c r="AK297" s="276"/>
      <c r="AL297" s="292"/>
      <c r="AM297" s="250"/>
      <c r="AN297" s="295" t="str">
        <f>IF(ISERROR(VLOOKUP(AL297,'Listas Ley Transparencia'!$H$3:$M$17,2,0)),"",VLOOKUP(AL297,'Listas Ley Transparencia'!$H$3:$M$17,2,0))</f>
        <v/>
      </c>
      <c r="AO297" s="296" t="str">
        <f>IF(ISERROR(VLOOKUP(AL297,'Listas Ley Transparencia'!$H$3:$M$17,3,0)),"",VLOOKUP(AL297,'Listas Ley Transparencia'!$H$3:$M$17,3,0))</f>
        <v/>
      </c>
      <c r="AP297" s="296" t="str">
        <f>IF(ISERROR(VLOOKUP(AL297,'Listas Ley Transparencia'!$H$3:$M$17,4,0)),"",VLOOKUP(AL297,'Listas Ley Transparencia'!$H$3:$M$17,4,0))</f>
        <v/>
      </c>
      <c r="AQ297" s="297" t="str">
        <f>IF(ISERROR(VLOOKUP(AL297,'Listas Ley Transparencia'!$H$3:$M$17,6,0)),"",VLOOKUP(AL297,'Listas Ley Transparencia'!$H$3:$M$17,6,0))</f>
        <v/>
      </c>
      <c r="AR297" s="305"/>
      <c r="AS297" s="249"/>
      <c r="AT297" s="307"/>
      <c r="AU297" s="307"/>
      <c r="AV297" s="308"/>
      <c r="AW297" s="309"/>
      <c r="AX297" s="310"/>
      <c r="AY297" s="310"/>
      <c r="AZ297" s="311" t="str">
        <f t="shared" si="10"/>
        <v>No</v>
      </c>
    </row>
    <row r="298" spans="1:52" ht="93" customHeight="1">
      <c r="A298" s="241">
        <v>296</v>
      </c>
      <c r="B298" s="242"/>
      <c r="C298" s="242"/>
      <c r="D298" s="242"/>
      <c r="E298" s="243"/>
      <c r="F298" s="242"/>
      <c r="G298" s="242"/>
      <c r="H298" s="242"/>
      <c r="I298" s="253"/>
      <c r="J298" s="253"/>
      <c r="K298" s="245"/>
      <c r="L298" s="246"/>
      <c r="M298" s="317"/>
      <c r="N298" s="302"/>
      <c r="O298" s="291">
        <f>IFERROR(VLOOKUP(N298,'Listas Generales'!$B$25:$C$29,2,0),0)</f>
        <v>0</v>
      </c>
      <c r="P298" s="302"/>
      <c r="Q298" s="291">
        <f>IFERROR(VLOOKUP(P298,'Listas Generales'!$B$32:$C$36,2,0),0)</f>
        <v>0</v>
      </c>
      <c r="R298" s="302"/>
      <c r="S298" s="291">
        <f>IFERROR(VLOOKUP(R298,'Listas Generales'!$B$40:$C$44,2,0),0)</f>
        <v>0</v>
      </c>
      <c r="T298" s="303">
        <f t="shared" si="9"/>
        <v>0</v>
      </c>
      <c r="U298" s="302" t="str">
        <f>IFERROR(VLOOKUP(T298,'Listas Generales'!$B$4:$C$7,2,0),"-")</f>
        <v>Sin clasificar</v>
      </c>
      <c r="V298" s="247"/>
      <c r="W298" s="305"/>
      <c r="X298" s="307"/>
      <c r="Y298" s="307"/>
      <c r="Z298" s="307"/>
      <c r="AA298" s="307"/>
      <c r="AB298" s="319"/>
      <c r="AC298" s="318"/>
      <c r="AD298" s="292"/>
      <c r="AE298" s="292"/>
      <c r="AF298" s="292"/>
      <c r="AG298" s="292"/>
      <c r="AH298" s="304"/>
      <c r="AI298" s="276"/>
      <c r="AJ298" s="304"/>
      <c r="AK298" s="276"/>
      <c r="AL298" s="292"/>
      <c r="AM298" s="250"/>
      <c r="AN298" s="295" t="str">
        <f>IF(ISERROR(VLOOKUP(AL298,'Listas Ley Transparencia'!$H$3:$M$17,2,0)),"",VLOOKUP(AL298,'Listas Ley Transparencia'!$H$3:$M$17,2,0))</f>
        <v/>
      </c>
      <c r="AO298" s="296" t="str">
        <f>IF(ISERROR(VLOOKUP(AL298,'Listas Ley Transparencia'!$H$3:$M$17,3,0)),"",VLOOKUP(AL298,'Listas Ley Transparencia'!$H$3:$M$17,3,0))</f>
        <v/>
      </c>
      <c r="AP298" s="296" t="str">
        <f>IF(ISERROR(VLOOKUP(AL298,'Listas Ley Transparencia'!$H$3:$M$17,4,0)),"",VLOOKUP(AL298,'Listas Ley Transparencia'!$H$3:$M$17,4,0))</f>
        <v/>
      </c>
      <c r="AQ298" s="297" t="str">
        <f>IF(ISERROR(VLOOKUP(AL298,'Listas Ley Transparencia'!$H$3:$M$17,6,0)),"",VLOOKUP(AL298,'Listas Ley Transparencia'!$H$3:$M$17,6,0))</f>
        <v/>
      </c>
      <c r="AR298" s="305"/>
      <c r="AS298" s="249"/>
      <c r="AT298" s="307"/>
      <c r="AU298" s="307"/>
      <c r="AV298" s="308"/>
      <c r="AW298" s="309"/>
      <c r="AX298" s="310"/>
      <c r="AY298" s="310"/>
      <c r="AZ298" s="311" t="str">
        <f t="shared" si="10"/>
        <v>No</v>
      </c>
    </row>
    <row r="299" spans="1:52" ht="93" customHeight="1">
      <c r="A299" s="241">
        <v>297</v>
      </c>
      <c r="B299" s="242"/>
      <c r="C299" s="242"/>
      <c r="D299" s="242"/>
      <c r="E299" s="243"/>
      <c r="F299" s="242"/>
      <c r="G299" s="242"/>
      <c r="H299" s="242"/>
      <c r="I299" s="253"/>
      <c r="J299" s="253"/>
      <c r="K299" s="245"/>
      <c r="L299" s="246"/>
      <c r="M299" s="317"/>
      <c r="N299" s="302"/>
      <c r="O299" s="291">
        <f>IFERROR(VLOOKUP(N299,'Listas Generales'!$B$25:$C$29,2,0),0)</f>
        <v>0</v>
      </c>
      <c r="P299" s="302"/>
      <c r="Q299" s="291">
        <f>IFERROR(VLOOKUP(P299,'Listas Generales'!$B$32:$C$36,2,0),0)</f>
        <v>0</v>
      </c>
      <c r="R299" s="302"/>
      <c r="S299" s="291">
        <f>IFERROR(VLOOKUP(R299,'Listas Generales'!$B$40:$C$44,2,0),0)</f>
        <v>0</v>
      </c>
      <c r="T299" s="303">
        <f t="shared" si="9"/>
        <v>0</v>
      </c>
      <c r="U299" s="302" t="str">
        <f>IFERROR(VLOOKUP(T299,'Listas Generales'!$B$4:$C$7,2,0),"-")</f>
        <v>Sin clasificar</v>
      </c>
      <c r="V299" s="247"/>
      <c r="W299" s="305"/>
      <c r="X299" s="307"/>
      <c r="Y299" s="307"/>
      <c r="Z299" s="307"/>
      <c r="AA299" s="307"/>
      <c r="AB299" s="319"/>
      <c r="AC299" s="318"/>
      <c r="AD299" s="292"/>
      <c r="AE299" s="292"/>
      <c r="AF299" s="292"/>
      <c r="AG299" s="292"/>
      <c r="AH299" s="304"/>
      <c r="AI299" s="276"/>
      <c r="AJ299" s="304"/>
      <c r="AK299" s="276"/>
      <c r="AL299" s="292"/>
      <c r="AM299" s="250"/>
      <c r="AN299" s="295" t="str">
        <f>IF(ISERROR(VLOOKUP(AL299,'Listas Ley Transparencia'!$H$3:$M$17,2,0)),"",VLOOKUP(AL299,'Listas Ley Transparencia'!$H$3:$M$17,2,0))</f>
        <v/>
      </c>
      <c r="AO299" s="296" t="str">
        <f>IF(ISERROR(VLOOKUP(AL299,'Listas Ley Transparencia'!$H$3:$M$17,3,0)),"",VLOOKUP(AL299,'Listas Ley Transparencia'!$H$3:$M$17,3,0))</f>
        <v/>
      </c>
      <c r="AP299" s="296" t="str">
        <f>IF(ISERROR(VLOOKUP(AL299,'Listas Ley Transparencia'!$H$3:$M$17,4,0)),"",VLOOKUP(AL299,'Listas Ley Transparencia'!$H$3:$M$17,4,0))</f>
        <v/>
      </c>
      <c r="AQ299" s="297" t="str">
        <f>IF(ISERROR(VLOOKUP(AL299,'Listas Ley Transparencia'!$H$3:$M$17,6,0)),"",VLOOKUP(AL299,'Listas Ley Transparencia'!$H$3:$M$17,6,0))</f>
        <v/>
      </c>
      <c r="AR299" s="305"/>
      <c r="AS299" s="249"/>
      <c r="AT299" s="307"/>
      <c r="AU299" s="307"/>
      <c r="AV299" s="308"/>
      <c r="AW299" s="309"/>
      <c r="AX299" s="310"/>
      <c r="AY299" s="310"/>
      <c r="AZ299" s="311" t="str">
        <f t="shared" si="10"/>
        <v>No</v>
      </c>
    </row>
    <row r="300" spans="1:52" ht="93" customHeight="1">
      <c r="A300" s="241">
        <v>298</v>
      </c>
      <c r="B300" s="242"/>
      <c r="C300" s="242"/>
      <c r="D300" s="242"/>
      <c r="E300" s="243"/>
      <c r="F300" s="242"/>
      <c r="G300" s="242"/>
      <c r="H300" s="242"/>
      <c r="I300" s="253"/>
      <c r="J300" s="253"/>
      <c r="K300" s="245"/>
      <c r="L300" s="246"/>
      <c r="M300" s="317"/>
      <c r="N300" s="302"/>
      <c r="O300" s="291">
        <f>IFERROR(VLOOKUP(N300,'Listas Generales'!$B$25:$C$29,2,0),0)</f>
        <v>0</v>
      </c>
      <c r="P300" s="302"/>
      <c r="Q300" s="291">
        <f>IFERROR(VLOOKUP(P300,'Listas Generales'!$B$32:$C$36,2,0),0)</f>
        <v>0</v>
      </c>
      <c r="R300" s="302"/>
      <c r="S300" s="291">
        <f>IFERROR(VLOOKUP(R300,'Listas Generales'!$B$40:$C$44,2,0),0)</f>
        <v>0</v>
      </c>
      <c r="T300" s="303">
        <f t="shared" si="9"/>
        <v>0</v>
      </c>
      <c r="U300" s="302" t="str">
        <f>IFERROR(VLOOKUP(T300,'Listas Generales'!$B$4:$C$7,2,0),"-")</f>
        <v>Sin clasificar</v>
      </c>
      <c r="V300" s="247"/>
      <c r="W300" s="305"/>
      <c r="X300" s="307"/>
      <c r="Y300" s="307"/>
      <c r="Z300" s="307"/>
      <c r="AA300" s="307"/>
      <c r="AB300" s="319"/>
      <c r="AC300" s="318"/>
      <c r="AD300" s="292"/>
      <c r="AE300" s="292"/>
      <c r="AF300" s="292"/>
      <c r="AG300" s="292"/>
      <c r="AH300" s="304"/>
      <c r="AI300" s="276"/>
      <c r="AJ300" s="304"/>
      <c r="AK300" s="276"/>
      <c r="AL300" s="292"/>
      <c r="AM300" s="250"/>
      <c r="AN300" s="295" t="str">
        <f>IF(ISERROR(VLOOKUP(AL300,'Listas Ley Transparencia'!$H$3:$M$17,2,0)),"",VLOOKUP(AL300,'Listas Ley Transparencia'!$H$3:$M$17,2,0))</f>
        <v/>
      </c>
      <c r="AO300" s="296" t="str">
        <f>IF(ISERROR(VLOOKUP(AL300,'Listas Ley Transparencia'!$H$3:$M$17,3,0)),"",VLOOKUP(AL300,'Listas Ley Transparencia'!$H$3:$M$17,3,0))</f>
        <v/>
      </c>
      <c r="AP300" s="296" t="str">
        <f>IF(ISERROR(VLOOKUP(AL300,'Listas Ley Transparencia'!$H$3:$M$17,4,0)),"",VLOOKUP(AL300,'Listas Ley Transparencia'!$H$3:$M$17,4,0))</f>
        <v/>
      </c>
      <c r="AQ300" s="297" t="str">
        <f>IF(ISERROR(VLOOKUP(AL300,'Listas Ley Transparencia'!$H$3:$M$17,6,0)),"",VLOOKUP(AL300,'Listas Ley Transparencia'!$H$3:$M$17,6,0))</f>
        <v/>
      </c>
      <c r="AR300" s="305"/>
      <c r="AS300" s="249"/>
      <c r="AT300" s="307"/>
      <c r="AU300" s="307"/>
      <c r="AV300" s="308"/>
      <c r="AW300" s="309"/>
      <c r="AX300" s="310"/>
      <c r="AY300" s="310"/>
      <c r="AZ300" s="311" t="str">
        <f t="shared" si="10"/>
        <v>No</v>
      </c>
    </row>
    <row r="301" spans="1:52" ht="93" customHeight="1" thickBot="1">
      <c r="A301" s="258">
        <v>299</v>
      </c>
      <c r="B301" s="258"/>
      <c r="C301" s="258"/>
      <c r="D301" s="258"/>
      <c r="E301" s="259"/>
      <c r="F301" s="258"/>
      <c r="G301" s="258"/>
      <c r="H301" s="258"/>
      <c r="I301" s="260"/>
      <c r="J301" s="260"/>
      <c r="K301" s="261"/>
      <c r="L301" s="262"/>
      <c r="M301" s="320"/>
      <c r="N301" s="321"/>
      <c r="O301" s="322">
        <f>IFERROR(VLOOKUP(N301,'Listas Generales'!$B$25:$C$29,2,0),0)</f>
        <v>0</v>
      </c>
      <c r="P301" s="321"/>
      <c r="Q301" s="322">
        <f>IFERROR(VLOOKUP(P301,'Listas Generales'!$B$32:$C$36,2,0),0)</f>
        <v>0</v>
      </c>
      <c r="R301" s="321"/>
      <c r="S301" s="322">
        <f>IFERROR(VLOOKUP(R301,'Listas Generales'!$B$40:$C$44,2,0),0)</f>
        <v>0</v>
      </c>
      <c r="T301" s="323">
        <f t="shared" si="9"/>
        <v>0</v>
      </c>
      <c r="U301" s="321" t="str">
        <f>IFERROR(VLOOKUP(T301,'Listas Generales'!$B$4:$C$7,2,0),"-")</f>
        <v>Sin clasificar</v>
      </c>
      <c r="V301" s="263"/>
      <c r="W301" s="324"/>
      <c r="X301" s="325"/>
      <c r="Y301" s="325"/>
      <c r="Z301" s="325"/>
      <c r="AA301" s="325"/>
      <c r="AB301" s="326"/>
      <c r="AC301" s="327"/>
      <c r="AD301" s="328"/>
      <c r="AE301" s="328"/>
      <c r="AF301" s="328"/>
      <c r="AG301" s="328"/>
      <c r="AH301" s="328"/>
      <c r="AI301" s="277"/>
      <c r="AJ301" s="328"/>
      <c r="AK301" s="277"/>
      <c r="AL301" s="328"/>
      <c r="AM301" s="265"/>
      <c r="AN301" s="329" t="str">
        <f>IF(ISERROR(VLOOKUP(AL301,'Listas Ley Transparencia'!$H$3:$M$17,2,0)),"",VLOOKUP(AL301,'Listas Ley Transparencia'!$H$3:$M$17,2,0))</f>
        <v/>
      </c>
      <c r="AO301" s="330" t="str">
        <f>IF(ISERROR(VLOOKUP(AL301,'Listas Ley Transparencia'!$H$3:$M$17,3,0)),"",VLOOKUP(AL301,'Listas Ley Transparencia'!$H$3:$M$17,3,0))</f>
        <v/>
      </c>
      <c r="AP301" s="330" t="str">
        <f>IF(ISERROR(VLOOKUP(AL301,'Listas Ley Transparencia'!$H$3:$M$17,4,0)),"",VLOOKUP(AL301,'Listas Ley Transparencia'!$H$3:$M$17,4,0))</f>
        <v/>
      </c>
      <c r="AQ301" s="331" t="str">
        <f>IF(ISERROR(VLOOKUP(AL301,'Listas Ley Transparencia'!$H$3:$M$17,6,0)),"",VLOOKUP(AL301,'Listas Ley Transparencia'!$H$3:$M$17,6,0))</f>
        <v/>
      </c>
      <c r="AR301" s="324"/>
      <c r="AS301" s="264"/>
      <c r="AT301" s="325"/>
      <c r="AU301" s="325"/>
      <c r="AV301" s="332"/>
      <c r="AW301" s="333"/>
      <c r="AX301" s="334"/>
      <c r="AY301" s="334"/>
      <c r="AZ301" s="335" t="str">
        <f t="shared" si="10"/>
        <v>No</v>
      </c>
    </row>
  </sheetData>
  <sheetProtection algorithmName="SHA-512" hashValue="/YJ3wvTahGqGXRODY02HSDZZ+gfcIeLi7RJ/eOYTcFIyC92VQJUSjFJwa6kcgA1bCB6zDh/KhxRnZ+2w9Cz9FQ==" saltValue="FpUQNvVtjPZzM3lR38dptQ==" spinCount="100000" sheet="1" objects="1" scenarios="1"/>
  <protectedRanges>
    <protectedRange sqref="AV7:AV301" name="datoabierto"/>
    <protectedRange sqref="P7:P301" name="valorap2"/>
    <protectedRange sqref="D29 K21:L301" name="retendoc"/>
    <protectedRange sqref="E29:J29 D21:J28 B54:J301 D30:J44 F51:H53 B21:C53" name="Identificación"/>
    <protectedRange sqref="R50:R301 R7:R44" name="valorap3"/>
    <protectedRange sqref="AR21:AU44 AR45:AT49 AM21:AM301 AT7:AU20 AR7:AR20 AR50:AU301" name="transpap2"/>
    <protectedRange sqref="D45:J49 D50:E53 F50:J50 I51:J53" name="Identificación_5"/>
    <protectedRange sqref="R45:R49" name="valorap3_1"/>
    <protectedRange sqref="AU45:AU49" name="transpap2_1"/>
    <protectedRange sqref="D8" name="retendoc_1_1"/>
    <protectedRange sqref="D9:E9" name="Identificación_3_1"/>
    <protectedRange sqref="D10:E10" name="Identificación_7_1"/>
    <protectedRange sqref="D11:E11" name="Identificación_9_1"/>
    <protectedRange sqref="C12:F12" name="Identificación_11_1"/>
    <protectedRange sqref="D13:E13" name="Identificación_13_1"/>
    <protectedRange sqref="D7:J7 I8" name="Identificación_6"/>
    <protectedRange sqref="F19:J19 H20:J20" name="Identificación_15"/>
    <protectedRange sqref="D19:E19" name="Identificación_11_1_1"/>
    <protectedRange sqref="F17:G17" name="Identificación_8_1"/>
    <protectedRange sqref="H17:I17" name="Identificación_2_1"/>
    <protectedRange sqref="K8:L8" name="retendoc_1_3"/>
    <protectedRange sqref="K9" name="retendoc_2_2"/>
    <protectedRange sqref="L9" name="Identificación_4_3"/>
    <protectedRange sqref="K10:L10" name="retendoc_3_2"/>
    <protectedRange sqref="K11:L11" name="retendoc_4_2"/>
    <protectedRange sqref="K12:L12" name="retendoc_5_2"/>
    <protectedRange sqref="K13:L13 K14" name="retendoc_6_3"/>
    <protectedRange sqref="K7:L7" name="retendoc_7_1"/>
    <protectedRange sqref="K17:L17" name="Identificación_4_1_2"/>
    <protectedRange sqref="AG17" name="transpap1_2"/>
    <protectedRange sqref="AI15 AI17" name="transpap1_2_1"/>
    <protectedRange sqref="AK17" name="transpap1_2_2"/>
    <protectedRange sqref="AM17:AM18" name="transpap2_2"/>
    <protectedRange sqref="AS17" name="transpap2_2_2"/>
  </protectedRanges>
  <dataConsolidate/>
  <mergeCells count="8">
    <mergeCell ref="A1:D3"/>
    <mergeCell ref="E1:AY3"/>
    <mergeCell ref="AW4:AZ4"/>
    <mergeCell ref="K4:L4"/>
    <mergeCell ref="W4:AB4"/>
    <mergeCell ref="AC4:AU4"/>
    <mergeCell ref="A4:J4"/>
    <mergeCell ref="M4:V4"/>
  </mergeCells>
  <conditionalFormatting sqref="R50:R301 U7:U301 P7:P301 R7:R44">
    <cfRule type="cellIs" dxfId="66" priority="178" operator="equal">
      <formula>"Sin clasificar"</formula>
    </cfRule>
    <cfRule type="cellIs" dxfId="65" priority="179" operator="equal">
      <formula>"Bajo"</formula>
    </cfRule>
    <cfRule type="cellIs" dxfId="64" priority="180" operator="equal">
      <formula>"Medio"</formula>
    </cfRule>
    <cfRule type="cellIs" dxfId="63" priority="181" operator="equal">
      <formula>"Alto"</formula>
    </cfRule>
  </conditionalFormatting>
  <conditionalFormatting sqref="N7 N10:N300">
    <cfRule type="cellIs" dxfId="62" priority="158" operator="equal">
      <formula>"Sin clasificar"</formula>
    </cfRule>
  </conditionalFormatting>
  <conditionalFormatting sqref="N8:N9">
    <cfRule type="cellIs" dxfId="61" priority="154" operator="equal">
      <formula>"Sin clasificar"</formula>
    </cfRule>
  </conditionalFormatting>
  <conditionalFormatting sqref="N301">
    <cfRule type="cellIs" dxfId="60" priority="146" operator="equal">
      <formula>"Sin clasificar"</formula>
    </cfRule>
  </conditionalFormatting>
  <conditionalFormatting sqref="AZ7 AZ9:AZ301">
    <cfRule type="cellIs" dxfId="59" priority="106" operator="equal">
      <formula>"No"</formula>
    </cfRule>
  </conditionalFormatting>
  <conditionalFormatting sqref="AZ8">
    <cfRule type="cellIs" dxfId="58" priority="105" operator="equal">
      <formula>"No"</formula>
    </cfRule>
  </conditionalFormatting>
  <conditionalFormatting sqref="U6">
    <cfRule type="cellIs" dxfId="57" priority="94" operator="equal">
      <formula>"Sin clasificar"</formula>
    </cfRule>
    <cfRule type="cellIs" dxfId="56" priority="95" operator="equal">
      <formula>"Bajo"</formula>
    </cfRule>
    <cfRule type="cellIs" dxfId="55" priority="96" operator="equal">
      <formula>"Medio"</formula>
    </cfRule>
    <cfRule type="cellIs" dxfId="54" priority="97" operator="equal">
      <formula>"Alto"</formula>
    </cfRule>
  </conditionalFormatting>
  <conditionalFormatting sqref="N6">
    <cfRule type="cellIs" dxfId="53" priority="85" operator="equal">
      <formula>"Sin clasificar"</formula>
    </cfRule>
  </conditionalFormatting>
  <conditionalFormatting sqref="P6">
    <cfRule type="cellIs" dxfId="52" priority="72" operator="equal">
      <formula>"Sin clasificar"</formula>
    </cfRule>
  </conditionalFormatting>
  <conditionalFormatting sqref="R6">
    <cfRule type="cellIs" dxfId="51" priority="68" operator="equal">
      <formula>"Sin clasificar"</formula>
    </cfRule>
  </conditionalFormatting>
  <conditionalFormatting sqref="X7:AB301">
    <cfRule type="expression" dxfId="50" priority="62">
      <formula>IF($W7&lt;&gt;"Si",1,0)</formula>
    </cfRule>
  </conditionalFormatting>
  <conditionalFormatting sqref="AK7 AI7 AI21:AI301 AK21:AK301">
    <cfRule type="expression" dxfId="49" priority="57">
      <formula>IF(AH7&lt;&gt;"Definido manualmente",1,0)</formula>
    </cfRule>
  </conditionalFormatting>
  <conditionalFormatting sqref="AC50:AF301 AT36:AT37 AV36:AV37 AF45:AF49 AT45:AT49 AV45:AV49 AL21:AM301 AS21:AS301 AC31:AC44 AG7:AH7 AD20:AF44 AD9:AD18 AD19:AE19 AF12:AF19 AG21:AH301 AH8:AH20 AJ7:AJ301 AL7:AL20 AR7:AR301 AT7:AV35 AT50:AV301 AT38:AV44">
    <cfRule type="expression" dxfId="48" priority="56">
      <formula>IF(AND($M7&lt;&gt;"Datos / Información",$M7&lt;&gt;"Bases de datos"),1,0)</formula>
    </cfRule>
  </conditionalFormatting>
  <conditionalFormatting sqref="AD7">
    <cfRule type="expression" dxfId="47" priority="55">
      <formula>IF(AND($M7&lt;&gt;"Datos / Información",$M7&lt;&gt;"Bases de datos"),1,0)</formula>
    </cfRule>
  </conditionalFormatting>
  <conditionalFormatting sqref="AE7">
    <cfRule type="expression" dxfId="46" priority="52">
      <formula>IF(AND($M7&lt;&gt;"Datos / Información",$M7&lt;&gt;"Bases de datos"),1,0)</formula>
    </cfRule>
  </conditionalFormatting>
  <conditionalFormatting sqref="AF7">
    <cfRule type="expression" dxfId="45" priority="54">
      <formula>IF(AND($M7&lt;&gt;"Datos / Información",$M7&lt;&gt;"Bases de datos"),1,0)</formula>
    </cfRule>
  </conditionalFormatting>
  <conditionalFormatting sqref="A5:L5">
    <cfRule type="duplicateValues" dxfId="44" priority="192"/>
  </conditionalFormatting>
  <conditionalFormatting sqref="AD8">
    <cfRule type="expression" dxfId="43" priority="35">
      <formula>IF(AND($M8&lt;&gt;"Datos / Información",$M8&lt;&gt;"Bases de datos"),1,0)</formula>
    </cfRule>
  </conditionalFormatting>
  <conditionalFormatting sqref="AE8:AE18">
    <cfRule type="expression" dxfId="42" priority="33">
      <formula>IF(AND($M8&lt;&gt;"Datos / Información",$M8&lt;&gt;"Bases de datos"),1,0)</formula>
    </cfRule>
  </conditionalFormatting>
  <conditionalFormatting sqref="AF8:AF11">
    <cfRule type="expression" dxfId="41" priority="34">
      <formula>IF(AND($M8&lt;&gt;"Datos / Información",$M8&lt;&gt;"Bases de datos"),1,0)</formula>
    </cfRule>
  </conditionalFormatting>
  <conditionalFormatting sqref="AC7:AC29">
    <cfRule type="expression" dxfId="40" priority="29">
      <formula>IF(AND($M7&lt;&gt;"Datos / Información",$M7&lt;&gt;"Bases de datos"),1,0)</formula>
    </cfRule>
  </conditionalFormatting>
  <conditionalFormatting sqref="AU36:AU37">
    <cfRule type="expression" dxfId="39" priority="26">
      <formula>IF(AND($M36&lt;&gt;"Datos / Información",$M36&lt;&gt;"Bases de datos"),1,0)</formula>
    </cfRule>
  </conditionalFormatting>
  <conditionalFormatting sqref="R45:R49">
    <cfRule type="cellIs" dxfId="38" priority="22" operator="equal">
      <formula>"Sin clasificar"</formula>
    </cfRule>
    <cfRule type="cellIs" dxfId="37" priority="23" operator="equal">
      <formula>"Bajo"</formula>
    </cfRule>
    <cfRule type="cellIs" dxfId="36" priority="24" operator="equal">
      <formula>"Medio"</formula>
    </cfRule>
    <cfRule type="cellIs" dxfId="35" priority="25" operator="equal">
      <formula>"Alto"</formula>
    </cfRule>
  </conditionalFormatting>
  <conditionalFormatting sqref="AC45:AE49">
    <cfRule type="expression" dxfId="34" priority="21">
      <formula>IF(AND($M45&lt;&gt;"Datos / Información",$M45&lt;&gt;"Bases de datos"),1,0)</formula>
    </cfRule>
  </conditionalFormatting>
  <conditionalFormatting sqref="AU45:AU49">
    <cfRule type="expression" dxfId="33" priority="20">
      <formula>IF(AND($M45&lt;&gt;"Datos / Información",$M45&lt;&gt;"Bases de datos"),1,0)</formula>
    </cfRule>
  </conditionalFormatting>
  <conditionalFormatting sqref="AC30">
    <cfRule type="expression" dxfId="32" priority="18">
      <formula>IF(AND($M30&lt;&gt;"Datos / Información",$M30&lt;&gt;"Bases de datos"),1,0)</formula>
    </cfRule>
  </conditionalFormatting>
  <conditionalFormatting sqref="AG18:AG20 AG8:AG16">
    <cfRule type="expression" dxfId="31" priority="17">
      <formula>IF(AND($M8&lt;&gt;"Datos / Información",$M8&lt;&gt;"Bases de datos"),1,0)</formula>
    </cfRule>
  </conditionalFormatting>
  <conditionalFormatting sqref="AG17">
    <cfRule type="expression" dxfId="30" priority="16">
      <formula>IF(AND($M17&lt;&gt;"Datos / Información",$M17&lt;&gt;"Bases de datos"),1,0)</formula>
    </cfRule>
  </conditionalFormatting>
  <conditionalFormatting sqref="AI8 AI10 AI12:AI14 AI16 AI18">
    <cfRule type="expression" dxfId="29" priority="15">
      <formula>IF(AH8&lt;&gt;"Definido manualmente",1,0)</formula>
    </cfRule>
  </conditionalFormatting>
  <conditionalFormatting sqref="AI9">
    <cfRule type="expression" dxfId="28" priority="14">
      <formula>IF(AND($M9&lt;&gt;"Datos / Información",$M9&lt;&gt;"Bases de datos"),1,0)</formula>
    </cfRule>
  </conditionalFormatting>
  <conditionalFormatting sqref="AI17">
    <cfRule type="expression" dxfId="27" priority="13">
      <formula>IF(AND($M17&lt;&gt;"Datos / Información",$M17&lt;&gt;"Bases de datos"),1,0)</formula>
    </cfRule>
  </conditionalFormatting>
  <conditionalFormatting sqref="AI15">
    <cfRule type="expression" dxfId="26" priority="12">
      <formula>IF(AND($M15&lt;&gt;"Datos / Información",$M15&lt;&gt;"Bases de datos"),1,0)</formula>
    </cfRule>
  </conditionalFormatting>
  <conditionalFormatting sqref="AK16 AK18">
    <cfRule type="expression" dxfId="25" priority="11">
      <formula>IF(AJ16&lt;&gt;"Definido manualmente",1,0)</formula>
    </cfRule>
  </conditionalFormatting>
  <conditionalFormatting sqref="AK17">
    <cfRule type="expression" dxfId="24" priority="9">
      <formula>IF(AND($M17&lt;&gt;"Datos / Información",$M17&lt;&gt;"Bases de datos"),1,0)</formula>
    </cfRule>
  </conditionalFormatting>
  <conditionalFormatting sqref="AK8:AK10">
    <cfRule type="expression" dxfId="23" priority="8">
      <formula>IF(AND($M8&lt;&gt;"Datos / Información",$M8&lt;&gt;"Bases de datos"),1,0)</formula>
    </cfRule>
  </conditionalFormatting>
  <conditionalFormatting sqref="AM19:AM20 AM7:AM17">
    <cfRule type="expression" dxfId="22" priority="7">
      <formula>IF(AND($M7&lt;&gt;"Datos / Información",$M7&lt;&gt;"Bases de datos"),1,0)</formula>
    </cfRule>
  </conditionalFormatting>
  <conditionalFormatting sqref="AM18">
    <cfRule type="expression" dxfId="21" priority="6">
      <formula>IF(AND($M18&lt;&gt;"Datos / Información",$M18&lt;&gt;"Bases de datos"),1,0)</formula>
    </cfRule>
  </conditionalFormatting>
  <conditionalFormatting sqref="AS19:AS20 AS10:AS16">
    <cfRule type="expression" dxfId="20" priority="3">
      <formula>IF(AND($M10&lt;&gt;"Datos / Información",$M10&lt;&gt;"Bases de datos"),1,0)</formula>
    </cfRule>
  </conditionalFormatting>
  <conditionalFormatting sqref="AS7">
    <cfRule type="expression" dxfId="19" priority="2">
      <formula>IF(AND($M7&lt;&gt;"Datos / Información",$M7&lt;&gt;"Bases de datos"),1,0)</formula>
    </cfRule>
  </conditionalFormatting>
  <conditionalFormatting sqref="AS18">
    <cfRule type="expression" dxfId="18" priority="1">
      <formula>IF(AND($M18&lt;&gt;"Datos / Información",$M18&lt;&gt;"Bases de datos"),1,0)</formula>
    </cfRule>
  </conditionalFormatting>
  <dataValidations count="9">
    <dataValidation type="list" allowBlank="1" showInputMessage="1" showErrorMessage="1" sqref="M7:M301" xr:uid="{00000000-0002-0000-0100-000001000000}">
      <formula1>lst_tipoactivos</formula1>
    </dataValidation>
    <dataValidation type="list" allowBlank="1" showInputMessage="1" showErrorMessage="1" sqref="N7:N301" xr:uid="{00000000-0002-0000-0100-000002000000}">
      <formula1>lst_confidencialidad</formula1>
    </dataValidation>
    <dataValidation type="list" allowBlank="1" showInputMessage="1" showErrorMessage="1" sqref="P7:P301" xr:uid="{00000000-0002-0000-0100-000003000000}">
      <formula1>lst_integridad</formula1>
    </dataValidation>
    <dataValidation type="list" allowBlank="1" showInputMessage="1" showErrorMessage="1" sqref="R7:R301" xr:uid="{00000000-0002-0000-0100-000004000000}">
      <formula1>lst_disponibilidad</formula1>
    </dataValidation>
    <dataValidation type="list" allowBlank="1" showInputMessage="1" showErrorMessage="1" sqref="AE7:AE301" xr:uid="{00000000-0002-0000-0100-000008000000}">
      <formula1>lst_formato</formula1>
    </dataValidation>
    <dataValidation type="list" allowBlank="1" showInputMessage="1" showErrorMessage="1" sqref="AL7:AL301" xr:uid="{00000000-0002-0000-0100-00000C000000}">
      <formula1>lst_condleg</formula1>
    </dataValidation>
    <dataValidation type="list" allowBlank="1" showInputMessage="1" showErrorMessage="1" sqref="AR7:AR301" xr:uid="{00000000-0002-0000-0100-00000D000000}">
      <formula1>lst_clasoreserinfo</formula1>
    </dataValidation>
    <dataValidation type="list" allowBlank="1" showInputMessage="1" showErrorMessage="1" sqref="AT7:AT301" xr:uid="{00000000-0002-0000-0100-00000E000000}">
      <formula1>lst_frecuencia</formula1>
    </dataValidation>
    <dataValidation type="list" allowBlank="1" showInputMessage="1" showErrorMessage="1" sqref="AW7:AY301"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59" operator="containsText" id="{630D4BD1-7F6E-4530-8E01-C174EE7682B0}">
            <xm:f>NOT(ISERROR(SEARCH("Baja",N7)))</xm:f>
            <xm:f>"Baja"</xm:f>
            <x14:dxf>
              <font>
                <color auto="1"/>
              </font>
              <fill>
                <patternFill patternType="lightDown">
                  <fgColor theme="0" tint="-0.24994659260841701"/>
                  <bgColor rgb="FF92D050"/>
                </patternFill>
              </fill>
            </x14:dxf>
          </x14:cfRule>
          <x14:cfRule type="containsText" priority="160" operator="containsText" id="{2E8D0026-5772-46CA-A988-B9D0D55B62AD}">
            <xm:f>NOT(ISERROR(SEARCH("Medio",N7)))</xm:f>
            <xm:f>"Medio"</xm:f>
            <x14:dxf>
              <fill>
                <patternFill patternType="lightDown">
                  <fgColor rgb="FFFFFF99"/>
                  <bgColor rgb="FFFFFF00"/>
                </patternFill>
              </fill>
            </x14:dxf>
          </x14:cfRule>
          <x14:cfRule type="containsText" priority="161" operator="containsText" id="{FC83B9C6-B25F-43F4-B481-DE9BD6D51EAD}">
            <xm:f>NOT(ISERROR(SEARCH("Alta",N7)))</xm:f>
            <xm:f>"Alta"</xm:f>
            <x14:dxf>
              <font>
                <color theme="0"/>
              </font>
              <fill>
                <patternFill patternType="lightUp">
                  <fgColor theme="1" tint="0.499984740745262"/>
                  <bgColor rgb="FFC00000"/>
                </patternFill>
              </fill>
            </x14:dxf>
          </x14:cfRule>
          <xm:sqref>N7 N10:N300</xm:sqref>
        </x14:conditionalFormatting>
        <x14:conditionalFormatting xmlns:xm="http://schemas.microsoft.com/office/excel/2006/main">
          <x14:cfRule type="containsText" priority="155" operator="containsText" id="{A118913D-62E5-43E0-8E74-605232D10C0C}">
            <xm:f>NOT(ISERROR(SEARCH("Baja",N8)))</xm:f>
            <xm:f>"Baja"</xm:f>
            <x14:dxf>
              <font>
                <color auto="1"/>
              </font>
              <fill>
                <patternFill patternType="lightDown">
                  <fgColor theme="0" tint="-0.24994659260841701"/>
                  <bgColor rgb="FF92D050"/>
                </patternFill>
              </fill>
            </x14:dxf>
          </x14:cfRule>
          <x14:cfRule type="containsText" priority="156" operator="containsText" id="{8D394E1F-2005-45E3-B88B-E48F4A87AE61}">
            <xm:f>NOT(ISERROR(SEARCH("Medio",N8)))</xm:f>
            <xm:f>"Medio"</xm:f>
            <x14:dxf>
              <fill>
                <patternFill patternType="lightDown">
                  <fgColor rgb="FFFFFF99"/>
                  <bgColor rgb="FFFFFF00"/>
                </patternFill>
              </fill>
            </x14:dxf>
          </x14:cfRule>
          <x14:cfRule type="containsText" priority="157" operator="containsText" id="{9088A006-1004-4F2B-9254-B5748B2EEE3D}">
            <xm:f>NOT(ISERROR(SEARCH("Alta",N8)))</xm:f>
            <xm:f>"Alta"</xm:f>
            <x14:dxf>
              <font>
                <color theme="0"/>
              </font>
              <fill>
                <patternFill patternType="lightUp">
                  <fgColor theme="1" tint="0.499984740745262"/>
                  <bgColor rgb="FFC00000"/>
                </patternFill>
              </fill>
            </x14:dxf>
          </x14:cfRule>
          <xm:sqref>N8:N9</xm:sqref>
        </x14:conditionalFormatting>
        <x14:conditionalFormatting xmlns:xm="http://schemas.microsoft.com/office/excel/2006/main">
          <x14:cfRule type="containsText" priority="147" operator="containsText" id="{DF42BEDE-1DD1-4170-82B8-10D431B58ED4}">
            <xm:f>NOT(ISERROR(SEARCH("Baja",N301)))</xm:f>
            <xm:f>"Baja"</xm:f>
            <x14:dxf>
              <font>
                <color auto="1"/>
              </font>
              <fill>
                <patternFill patternType="lightDown">
                  <fgColor theme="0" tint="-0.24994659260841701"/>
                  <bgColor rgb="FF92D050"/>
                </patternFill>
              </fill>
            </x14:dxf>
          </x14:cfRule>
          <x14:cfRule type="containsText" priority="148" operator="containsText" id="{5C1A9D64-B62C-451C-99C3-65ECBC9821C6}">
            <xm:f>NOT(ISERROR(SEARCH("Medio",N301)))</xm:f>
            <xm:f>"Medio"</xm:f>
            <x14:dxf>
              <fill>
                <patternFill patternType="lightDown">
                  <fgColor rgb="FFFFFF99"/>
                  <bgColor rgb="FFFFFF00"/>
                </patternFill>
              </fill>
            </x14:dxf>
          </x14:cfRule>
          <x14:cfRule type="containsText" priority="149" operator="containsText" id="{FAAA9C28-4EA2-4EAC-A5D6-46B2CF2A3AAA}">
            <xm:f>NOT(ISERROR(SEARCH("Alta",N301)))</xm:f>
            <xm:f>"Alta"</xm:f>
            <x14:dxf>
              <font>
                <color theme="0"/>
              </font>
              <fill>
                <patternFill patternType="lightUp">
                  <fgColor theme="1" tint="0.499984740745262"/>
                  <bgColor rgb="FFC00000"/>
                </patternFill>
              </fill>
            </x14:dxf>
          </x14:cfRule>
          <xm:sqref>N301</xm:sqref>
        </x14:conditionalFormatting>
        <x14:conditionalFormatting xmlns:xm="http://schemas.microsoft.com/office/excel/2006/main">
          <x14:cfRule type="containsText" priority="86"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87" operator="containsText" id="{E118C2F2-CFA3-432D-8CDA-053512E7C92D}">
            <xm:f>NOT(ISERROR(SEARCH("Medio",N6)))</xm:f>
            <xm:f>"Medio"</xm:f>
            <x14:dxf>
              <fill>
                <patternFill patternType="lightDown">
                  <fgColor rgb="FFFFFF99"/>
                  <bgColor rgb="FFFFFF00"/>
                </patternFill>
              </fill>
            </x14:dxf>
          </x14:cfRule>
          <x14:cfRule type="containsText" priority="88" operator="containsText" id="{A17D8985-35A1-45F7-8E50-477BD3A01F1C}">
            <xm:f>NOT(ISERROR(SEARCH("Alta",N6)))</xm:f>
            <xm:f>"Alta"</xm:f>
            <x14:dxf>
              <font>
                <color theme="0"/>
              </font>
              <fill>
                <patternFill patternType="lightUp">
                  <fgColor theme="1" tint="0.499984740745262"/>
                  <bgColor rgb="FFC00000"/>
                </patternFill>
              </fill>
            </x14:dxf>
          </x14:cfRule>
          <xm:sqref>N6</xm:sqref>
        </x14:conditionalFormatting>
        <x14:conditionalFormatting xmlns:xm="http://schemas.microsoft.com/office/excel/2006/main">
          <x14:cfRule type="containsText" priority="73"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74" operator="containsText" id="{83D6D407-CC5F-45F4-ADA0-E503B8F69095}">
            <xm:f>NOT(ISERROR(SEARCH("Medio",P6)))</xm:f>
            <xm:f>"Medio"</xm:f>
            <x14:dxf>
              <fill>
                <patternFill patternType="lightDown">
                  <fgColor rgb="FFFFFF99"/>
                  <bgColor rgb="FFFFFF00"/>
                </patternFill>
              </fill>
            </x14:dxf>
          </x14:cfRule>
          <x14:cfRule type="containsText" priority="75"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69"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70" operator="containsText" id="{BB60146A-8CDF-4E54-BC15-81D136D42622}">
            <xm:f>NOT(ISERROR(SEARCH("Medio",R6)))</xm:f>
            <xm:f>"Medio"</xm:f>
            <x14:dxf>
              <fill>
                <patternFill patternType="lightDown">
                  <fgColor rgb="FFFFFF99"/>
                  <bgColor rgb="FFFFFF00"/>
                </patternFill>
              </fill>
            </x14:dxf>
          </x14:cfRule>
          <x14:cfRule type="containsText" priority="71"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AU7:AU301</xm:sqref>
        </x14:dataValidation>
        <x14:dataValidation type="list" allowBlank="1" showInputMessage="1" showErrorMessage="1" xr:uid="{00000000-0002-0000-0100-000005000000}">
          <x14:formula1>
            <xm:f>'Listas Generales'!$E$25:$E$27</xm:f>
          </x14:formula1>
          <xm:sqref>W7:W301</xm:sqref>
        </x14:dataValidation>
        <x14:dataValidation type="list" allowBlank="1" showInputMessage="1" showErrorMessage="1" xr:uid="{00000000-0002-0000-0100-000006000000}">
          <x14:formula1>
            <xm:f>'Listas Ley Transparencia'!$B$3:$B$7</xm:f>
          </x14:formula1>
          <xm:sqref>AC7:AC301</xm:sqref>
        </x14:dataValidation>
        <x14:dataValidation type="list" allowBlank="1" showInputMessage="1" showErrorMessage="1" xr:uid="{00000000-0002-0000-0100-000007000000}">
          <x14:formula1>
            <xm:f>'Listas Ley Transparencia'!$C$3:$C$8</xm:f>
          </x14:formula1>
          <xm:sqref>AD7:AD301</xm:sqref>
        </x14:dataValidation>
        <x14:dataValidation type="list" allowBlank="1" showInputMessage="1" showErrorMessage="1" xr:uid="{00000000-0002-0000-0100-000009000000}">
          <x14:formula1>
            <xm:f>'Listas Ley Transparencia'!$E$3:$E$6</xm:f>
          </x14:formula1>
          <xm:sqref>AF7:AF301</xm:sqref>
        </x14:dataValidation>
        <x14:dataValidation type="list" allowBlank="1" showInputMessage="1" showErrorMessage="1" xr:uid="{00000000-0002-0000-0100-000011000000}">
          <x14:formula1>
            <xm:f>'Listas Generales'!$E$35:$E$38</xm:f>
          </x14:formula1>
          <xm:sqref>AB7:AB301</xm:sqref>
        </x14:dataValidation>
        <x14:dataValidation type="list" allowBlank="1" showInputMessage="1" showErrorMessage="1" xr:uid="{00000000-0002-0000-0100-000012000000}">
          <x14:formula1>
            <xm:f>'Listas Generales'!$E$20:$E$22</xm:f>
          </x14:formula1>
          <xm:sqref>X7:AA301</xm:sqref>
        </x14:dataValidation>
        <x14:dataValidation type="list" allowBlank="1" showInputMessage="1" showErrorMessage="1" xr:uid="{45E11777-1A59-49F6-A7FE-0BC2021E0B03}">
          <x14:formula1>
            <xm:f>'Listas Ley Transparencia'!$F$3:$F$48</xm:f>
          </x14:formula1>
          <xm:sqref>AH7:AH301</xm:sqref>
        </x14:dataValidation>
        <x14:dataValidation type="list" allowBlank="1" showInputMessage="1" showErrorMessage="1" xr:uid="{41828945-54DC-440F-BFC4-0A20E51D96B4}">
          <x14:formula1>
            <xm:f>'Listas Ley Transparencia'!$G$3:$G$48</xm:f>
          </x14:formula1>
          <xm:sqref>AJ7:AJ301</xm:sqref>
        </x14:dataValidation>
        <x14:dataValidation type="list" allowBlank="1" showInputMessage="1" showErrorMessage="1" xr:uid="{3177B510-130D-447E-BA00-777783BCF0FB}">
          <x14:formula1>
            <xm:f>'Listas Generales'!$E$41:$E$43</xm:f>
          </x14:formula1>
          <xm:sqref>AV7:AV301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1.42578125"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5"/>
  <cols>
    <col min="1" max="1" width="6.5703125" style="156" customWidth="1"/>
    <col min="2" max="2" width="11.5703125" style="155"/>
    <col min="3" max="3" width="31.140625" style="156" customWidth="1"/>
    <col min="4" max="4" width="34.140625" style="156" bestFit="1" customWidth="1"/>
    <col min="5" max="14" width="34.140625" style="156" customWidth="1"/>
    <col min="15" max="15" width="21.7109375" style="156" bestFit="1" customWidth="1"/>
    <col min="16" max="16" width="28.5703125" style="156" customWidth="1"/>
    <col min="17" max="16384" width="11.5703125" style="156"/>
  </cols>
  <sheetData>
    <row r="1" spans="2:16" ht="15.75" thickBot="1"/>
    <row r="2" spans="2:16" ht="45.75" thickBot="1">
      <c r="B2" s="182" t="s">
        <v>104</v>
      </c>
      <c r="C2" s="157" t="s">
        <v>107</v>
      </c>
      <c r="D2" s="157" t="s">
        <v>392</v>
      </c>
      <c r="E2" s="157" t="s">
        <v>113</v>
      </c>
      <c r="F2" s="158" t="s">
        <v>119</v>
      </c>
      <c r="G2" s="158" t="s">
        <v>125</v>
      </c>
      <c r="H2" s="157" t="s">
        <v>131</v>
      </c>
      <c r="I2" s="159" t="s">
        <v>235</v>
      </c>
      <c r="J2" s="159" t="s">
        <v>140</v>
      </c>
      <c r="K2" s="159" t="s">
        <v>236</v>
      </c>
      <c r="L2" s="157" t="s">
        <v>393</v>
      </c>
      <c r="M2" s="157" t="s">
        <v>394</v>
      </c>
      <c r="N2" s="157" t="s">
        <v>395</v>
      </c>
      <c r="O2" s="157" t="s">
        <v>396</v>
      </c>
      <c r="P2" s="142" t="s">
        <v>397</v>
      </c>
    </row>
    <row r="3" spans="2:16" s="155" customFormat="1" ht="75.75" thickBot="1">
      <c r="B3" s="160" t="s">
        <v>297</v>
      </c>
      <c r="C3" s="160" t="s">
        <v>398</v>
      </c>
      <c r="D3" s="161" t="s">
        <v>399</v>
      </c>
      <c r="E3" s="162" t="s">
        <v>333</v>
      </c>
      <c r="F3" s="192" t="s">
        <v>400</v>
      </c>
      <c r="G3" s="192" t="s">
        <v>400</v>
      </c>
      <c r="H3" s="163" t="s">
        <v>324</v>
      </c>
      <c r="I3" s="164" t="s">
        <v>401</v>
      </c>
      <c r="J3" s="164" t="s">
        <v>402</v>
      </c>
      <c r="K3" s="165" t="s">
        <v>403</v>
      </c>
      <c r="L3" s="166" t="s">
        <v>331</v>
      </c>
      <c r="M3" s="167" t="s">
        <v>404</v>
      </c>
      <c r="N3" s="161" t="s">
        <v>335</v>
      </c>
      <c r="O3" s="160" t="s">
        <v>336</v>
      </c>
      <c r="P3" s="161" t="s">
        <v>294</v>
      </c>
    </row>
    <row r="4" spans="2:16" s="155" customFormat="1" ht="45.75" thickBot="1">
      <c r="B4" s="168" t="s">
        <v>405</v>
      </c>
      <c r="C4" s="168" t="s">
        <v>332</v>
      </c>
      <c r="D4" s="169" t="s">
        <v>406</v>
      </c>
      <c r="E4" s="170" t="s">
        <v>300</v>
      </c>
      <c r="F4" s="193" t="s">
        <v>407</v>
      </c>
      <c r="G4" s="193" t="s">
        <v>407</v>
      </c>
      <c r="H4" s="171" t="s">
        <v>408</v>
      </c>
      <c r="I4" s="172" t="s">
        <v>401</v>
      </c>
      <c r="J4" s="172" t="s">
        <v>409</v>
      </c>
      <c r="K4" s="167" t="s">
        <v>403</v>
      </c>
      <c r="L4" s="166" t="s">
        <v>306</v>
      </c>
      <c r="M4" s="167" t="s">
        <v>404</v>
      </c>
      <c r="N4" s="169" t="s">
        <v>410</v>
      </c>
      <c r="O4" s="168" t="s">
        <v>411</v>
      </c>
      <c r="P4" s="173" t="s">
        <v>295</v>
      </c>
    </row>
    <row r="5" spans="2:16" s="155" customFormat="1" ht="60.75" thickBot="1">
      <c r="B5" s="168" t="s">
        <v>412</v>
      </c>
      <c r="C5" s="168" t="s">
        <v>298</v>
      </c>
      <c r="D5" s="169" t="s">
        <v>299</v>
      </c>
      <c r="E5" s="174" t="s">
        <v>413</v>
      </c>
      <c r="F5" s="193" t="s">
        <v>414</v>
      </c>
      <c r="G5" s="193" t="s">
        <v>414</v>
      </c>
      <c r="H5" s="171" t="s">
        <v>370</v>
      </c>
      <c r="I5" s="172" t="s">
        <v>401</v>
      </c>
      <c r="J5" s="172" t="s">
        <v>415</v>
      </c>
      <c r="K5" s="167" t="s">
        <v>403</v>
      </c>
      <c r="L5" s="175" t="s">
        <v>381</v>
      </c>
      <c r="M5" s="167" t="s">
        <v>404</v>
      </c>
      <c r="N5" s="169" t="s">
        <v>341</v>
      </c>
      <c r="O5" s="169" t="s">
        <v>372</v>
      </c>
    </row>
    <row r="6" spans="2:16" s="155" customFormat="1" ht="45.75" thickBot="1">
      <c r="B6" s="176" t="s">
        <v>390</v>
      </c>
      <c r="C6" s="168" t="s">
        <v>322</v>
      </c>
      <c r="D6" s="169" t="s">
        <v>416</v>
      </c>
      <c r="E6" s="155" t="s">
        <v>331</v>
      </c>
      <c r="F6" s="193" t="s">
        <v>417</v>
      </c>
      <c r="G6" s="193" t="s">
        <v>417</v>
      </c>
      <c r="H6" s="171" t="s">
        <v>418</v>
      </c>
      <c r="I6" s="172" t="s">
        <v>419</v>
      </c>
      <c r="J6" s="172" t="s">
        <v>420</v>
      </c>
      <c r="K6" s="167" t="s">
        <v>421</v>
      </c>
      <c r="L6" s="166"/>
      <c r="M6" s="166" t="s">
        <v>422</v>
      </c>
      <c r="N6" s="169" t="s">
        <v>316</v>
      </c>
      <c r="O6" s="169" t="s">
        <v>317</v>
      </c>
    </row>
    <row r="7" spans="2:16" s="155" customFormat="1" ht="45.75" thickBot="1">
      <c r="B7" s="266" t="s">
        <v>331</v>
      </c>
      <c r="C7" s="177" t="s">
        <v>423</v>
      </c>
      <c r="D7" s="169" t="s">
        <v>424</v>
      </c>
      <c r="F7" s="193" t="s">
        <v>425</v>
      </c>
      <c r="G7" s="193" t="s">
        <v>425</v>
      </c>
      <c r="H7" s="171" t="s">
        <v>426</v>
      </c>
      <c r="I7" s="172" t="s">
        <v>419</v>
      </c>
      <c r="J7" s="172" t="s">
        <v>427</v>
      </c>
      <c r="K7" s="167" t="s">
        <v>421</v>
      </c>
      <c r="L7" s="166"/>
      <c r="M7" s="166" t="s">
        <v>422</v>
      </c>
      <c r="N7" s="169" t="s">
        <v>428</v>
      </c>
      <c r="O7" s="169" t="s">
        <v>429</v>
      </c>
    </row>
    <row r="8" spans="2:16" s="155" customFormat="1" ht="45.75" thickBot="1">
      <c r="C8" s="155" t="s">
        <v>331</v>
      </c>
      <c r="D8" s="169" t="s">
        <v>430</v>
      </c>
      <c r="F8" s="193" t="s">
        <v>431</v>
      </c>
      <c r="G8" s="193" t="s">
        <v>431</v>
      </c>
      <c r="H8" s="171" t="s">
        <v>432</v>
      </c>
      <c r="I8" s="172" t="s">
        <v>419</v>
      </c>
      <c r="J8" s="172" t="s">
        <v>433</v>
      </c>
      <c r="K8" s="167" t="s">
        <v>421</v>
      </c>
      <c r="L8" s="166"/>
      <c r="M8" s="166" t="s">
        <v>422</v>
      </c>
      <c r="N8" s="169" t="s">
        <v>434</v>
      </c>
      <c r="O8" s="169" t="s">
        <v>309</v>
      </c>
    </row>
    <row r="9" spans="2:16" s="155" customFormat="1" ht="90.75" thickBot="1">
      <c r="D9" s="169" t="s">
        <v>435</v>
      </c>
      <c r="F9" s="193" t="s">
        <v>436</v>
      </c>
      <c r="G9" s="193" t="s">
        <v>436</v>
      </c>
      <c r="H9" s="171" t="s">
        <v>437</v>
      </c>
      <c r="I9" s="172" t="s">
        <v>419</v>
      </c>
      <c r="J9" s="172" t="s">
        <v>438</v>
      </c>
      <c r="K9" s="167" t="s">
        <v>421</v>
      </c>
      <c r="L9" s="166"/>
      <c r="M9" s="166" t="s">
        <v>422</v>
      </c>
      <c r="N9" s="169" t="s">
        <v>439</v>
      </c>
      <c r="O9" s="173" t="s">
        <v>177</v>
      </c>
    </row>
    <row r="10" spans="2:16" s="155" customFormat="1" ht="45.75" thickBot="1">
      <c r="D10" s="169" t="s">
        <v>390</v>
      </c>
      <c r="F10" s="193" t="s">
        <v>440</v>
      </c>
      <c r="G10" s="193" t="s">
        <v>440</v>
      </c>
      <c r="H10" s="171" t="s">
        <v>441</v>
      </c>
      <c r="I10" s="172" t="s">
        <v>419</v>
      </c>
      <c r="J10" s="172" t="s">
        <v>442</v>
      </c>
      <c r="K10" s="167" t="s">
        <v>421</v>
      </c>
      <c r="L10" s="166"/>
      <c r="M10" s="166" t="s">
        <v>422</v>
      </c>
      <c r="N10" s="169" t="s">
        <v>357</v>
      </c>
      <c r="O10" s="155" t="s">
        <v>331</v>
      </c>
    </row>
    <row r="11" spans="2:16" s="155" customFormat="1" ht="45.75" thickBot="1">
      <c r="D11" s="173" t="s">
        <v>385</v>
      </c>
      <c r="F11" s="193" t="s">
        <v>443</v>
      </c>
      <c r="G11" s="193" t="s">
        <v>443</v>
      </c>
      <c r="H11" s="171" t="s">
        <v>444</v>
      </c>
      <c r="I11" s="172" t="s">
        <v>419</v>
      </c>
      <c r="J11" s="172" t="s">
        <v>445</v>
      </c>
      <c r="K11" s="167" t="s">
        <v>421</v>
      </c>
      <c r="L11" s="166"/>
      <c r="M11" s="166" t="s">
        <v>422</v>
      </c>
      <c r="N11" s="169" t="s">
        <v>350</v>
      </c>
      <c r="O11" s="178"/>
    </row>
    <row r="12" spans="2:16" s="155" customFormat="1" ht="45.75" thickBot="1">
      <c r="F12" s="193" t="s">
        <v>446</v>
      </c>
      <c r="G12" s="193" t="s">
        <v>446</v>
      </c>
      <c r="H12" s="171" t="s">
        <v>447</v>
      </c>
      <c r="I12" s="172" t="s">
        <v>419</v>
      </c>
      <c r="J12" s="172" t="s">
        <v>448</v>
      </c>
      <c r="K12" s="167" t="s">
        <v>421</v>
      </c>
      <c r="L12" s="166"/>
      <c r="M12" s="166" t="s">
        <v>422</v>
      </c>
      <c r="N12" s="169" t="s">
        <v>308</v>
      </c>
      <c r="O12" s="178"/>
    </row>
    <row r="13" spans="2:16" s="155" customFormat="1" ht="45.75" thickBot="1">
      <c r="F13" s="193" t="s">
        <v>449</v>
      </c>
      <c r="G13" s="193" t="s">
        <v>449</v>
      </c>
      <c r="H13" s="171" t="s">
        <v>450</v>
      </c>
      <c r="I13" s="172" t="s">
        <v>419</v>
      </c>
      <c r="J13" s="172" t="s">
        <v>451</v>
      </c>
      <c r="K13" s="167" t="s">
        <v>421</v>
      </c>
      <c r="L13" s="166"/>
      <c r="M13" s="166" t="s">
        <v>422</v>
      </c>
      <c r="N13" s="169" t="s">
        <v>390</v>
      </c>
      <c r="O13" s="178"/>
    </row>
    <row r="14" spans="2:16" s="155" customFormat="1" ht="45.75" thickBot="1">
      <c r="F14" s="193" t="s">
        <v>452</v>
      </c>
      <c r="G14" s="193" t="s">
        <v>452</v>
      </c>
      <c r="H14" s="171" t="s">
        <v>453</v>
      </c>
      <c r="I14" s="172" t="s">
        <v>419</v>
      </c>
      <c r="J14" s="172" t="s">
        <v>454</v>
      </c>
      <c r="K14" s="167" t="s">
        <v>421</v>
      </c>
      <c r="L14" s="166"/>
      <c r="M14" s="166" t="s">
        <v>422</v>
      </c>
      <c r="N14" s="173" t="s">
        <v>385</v>
      </c>
      <c r="O14" s="178"/>
    </row>
    <row r="15" spans="2:16" s="155" customFormat="1" ht="60.75" thickBot="1">
      <c r="F15" s="193" t="s">
        <v>455</v>
      </c>
      <c r="G15" s="193" t="s">
        <v>455</v>
      </c>
      <c r="H15" s="171" t="s">
        <v>304</v>
      </c>
      <c r="I15" s="172" t="s">
        <v>456</v>
      </c>
      <c r="J15" s="172" t="s">
        <v>457</v>
      </c>
      <c r="K15" s="167" t="s">
        <v>458</v>
      </c>
      <c r="L15" s="166"/>
      <c r="M15" s="166" t="s">
        <v>459</v>
      </c>
      <c r="N15" s="178"/>
      <c r="O15" s="178"/>
    </row>
    <row r="16" spans="2:16" s="155" customFormat="1" ht="30.75" thickBot="1">
      <c r="F16" s="193" t="s">
        <v>460</v>
      </c>
      <c r="G16" s="193" t="s">
        <v>460</v>
      </c>
      <c r="H16" s="171" t="s">
        <v>334</v>
      </c>
      <c r="I16" s="172" t="s">
        <v>461</v>
      </c>
      <c r="J16" s="172" t="s">
        <v>461</v>
      </c>
      <c r="K16" s="167" t="s">
        <v>462</v>
      </c>
      <c r="L16" s="166"/>
      <c r="M16" s="166" t="s">
        <v>331</v>
      </c>
      <c r="N16" s="178"/>
      <c r="O16" s="178"/>
    </row>
    <row r="17" spans="6:15" s="155" customFormat="1" ht="60.75" thickBot="1">
      <c r="F17" s="193" t="s">
        <v>463</v>
      </c>
      <c r="G17" s="193" t="s">
        <v>463</v>
      </c>
      <c r="H17" s="179" t="s">
        <v>464</v>
      </c>
      <c r="I17" s="180" t="s">
        <v>465</v>
      </c>
      <c r="J17" s="180" t="s">
        <v>457</v>
      </c>
      <c r="K17" s="181" t="s">
        <v>403</v>
      </c>
      <c r="L17" s="166"/>
      <c r="M17" s="175" t="s">
        <v>404</v>
      </c>
      <c r="N17" s="178"/>
      <c r="O17" s="178"/>
    </row>
    <row r="18" spans="6:15" ht="15.75" thickBot="1">
      <c r="F18" s="193" t="s">
        <v>466</v>
      </c>
      <c r="G18" s="193" t="s">
        <v>466</v>
      </c>
      <c r="H18" s="178"/>
      <c r="I18" s="178"/>
      <c r="J18" s="178"/>
      <c r="K18" s="178"/>
      <c r="L18" s="178"/>
      <c r="M18" s="178"/>
      <c r="N18" s="178"/>
      <c r="O18" s="178"/>
    </row>
    <row r="19" spans="6:15" ht="15.75" thickBot="1">
      <c r="F19" s="193" t="s">
        <v>467</v>
      </c>
      <c r="G19" s="193" t="s">
        <v>467</v>
      </c>
      <c r="H19" s="178"/>
      <c r="I19" s="178"/>
      <c r="J19" s="178"/>
      <c r="K19" s="178"/>
      <c r="L19" s="178"/>
      <c r="M19" s="178"/>
    </row>
    <row r="20" spans="6:15" ht="15.75" thickBot="1">
      <c r="F20" s="193" t="s">
        <v>468</v>
      </c>
      <c r="G20" s="193" t="s">
        <v>468</v>
      </c>
      <c r="H20" s="178"/>
      <c r="I20" s="178"/>
      <c r="J20" s="178"/>
      <c r="K20" s="178"/>
      <c r="L20" s="178"/>
      <c r="M20" s="178"/>
    </row>
    <row r="21" spans="6:15" ht="15.75" thickBot="1">
      <c r="F21" s="193" t="s">
        <v>469</v>
      </c>
      <c r="G21" s="193" t="s">
        <v>469</v>
      </c>
      <c r="H21" s="178"/>
      <c r="I21" s="178"/>
      <c r="J21" s="178"/>
      <c r="K21" s="178"/>
      <c r="L21" s="178"/>
      <c r="M21" s="178"/>
    </row>
    <row r="22" spans="6:15" ht="15.75" thickBot="1">
      <c r="F22" s="193" t="s">
        <v>470</v>
      </c>
      <c r="G22" s="193" t="s">
        <v>470</v>
      </c>
      <c r="H22" s="178"/>
      <c r="I22" s="178"/>
      <c r="J22" s="178"/>
      <c r="K22" s="178"/>
      <c r="L22" s="178"/>
      <c r="M22" s="178"/>
    </row>
    <row r="23" spans="6:15" ht="15.75" thickBot="1">
      <c r="F23" s="193" t="s">
        <v>471</v>
      </c>
      <c r="G23" s="193" t="s">
        <v>471</v>
      </c>
    </row>
    <row r="24" spans="6:15" ht="15.75" thickBot="1">
      <c r="F24" s="193" t="s">
        <v>472</v>
      </c>
      <c r="G24" s="193" t="s">
        <v>472</v>
      </c>
    </row>
    <row r="25" spans="6:15" ht="15.75" thickBot="1">
      <c r="F25" s="193" t="s">
        <v>473</v>
      </c>
      <c r="G25" s="193" t="s">
        <v>473</v>
      </c>
    </row>
    <row r="26" spans="6:15" ht="15.75" thickBot="1">
      <c r="F26" s="193" t="s">
        <v>474</v>
      </c>
      <c r="G26" s="193" t="s">
        <v>474</v>
      </c>
    </row>
    <row r="27" spans="6:15" ht="29.25" thickBot="1">
      <c r="F27" s="193" t="s">
        <v>475</v>
      </c>
      <c r="G27" s="193" t="s">
        <v>475</v>
      </c>
    </row>
    <row r="28" spans="6:15" ht="29.25" thickBot="1">
      <c r="F28" s="193" t="s">
        <v>476</v>
      </c>
      <c r="G28" s="193" t="s">
        <v>476</v>
      </c>
    </row>
    <row r="29" spans="6:15" ht="72" thickBot="1">
      <c r="F29" s="193" t="s">
        <v>477</v>
      </c>
      <c r="G29" s="193" t="s">
        <v>477</v>
      </c>
    </row>
    <row r="30" spans="6:15" ht="29.25" thickBot="1">
      <c r="F30" s="193" t="s">
        <v>478</v>
      </c>
      <c r="G30" s="193" t="s">
        <v>478</v>
      </c>
    </row>
    <row r="31" spans="6:15" ht="29.25" thickBot="1">
      <c r="F31" s="193" t="s">
        <v>479</v>
      </c>
      <c r="G31" s="193" t="s">
        <v>479</v>
      </c>
    </row>
    <row r="32" spans="6:15" ht="29.25" thickBot="1">
      <c r="F32" s="193" t="s">
        <v>480</v>
      </c>
      <c r="G32" s="193" t="s">
        <v>480</v>
      </c>
    </row>
    <row r="33" spans="6:7" ht="29.25" thickBot="1">
      <c r="F33" s="193" t="s">
        <v>481</v>
      </c>
      <c r="G33" s="193" t="s">
        <v>481</v>
      </c>
    </row>
    <row r="34" spans="6:7" ht="29.25" thickBot="1">
      <c r="F34" s="193" t="s">
        <v>482</v>
      </c>
      <c r="G34" s="193" t="s">
        <v>482</v>
      </c>
    </row>
    <row r="35" spans="6:7" ht="29.25" thickBot="1">
      <c r="F35" s="193" t="s">
        <v>483</v>
      </c>
      <c r="G35" s="193" t="s">
        <v>483</v>
      </c>
    </row>
    <row r="36" spans="6:7" ht="29.25" thickBot="1">
      <c r="F36" s="193" t="s">
        <v>484</v>
      </c>
      <c r="G36" s="193" t="s">
        <v>484</v>
      </c>
    </row>
    <row r="37" spans="6:7" ht="43.5" thickBot="1">
      <c r="F37" s="193" t="s">
        <v>485</v>
      </c>
      <c r="G37" s="193" t="s">
        <v>485</v>
      </c>
    </row>
    <row r="38" spans="6:7" ht="43.5" thickBot="1">
      <c r="F38" s="193" t="s">
        <v>486</v>
      </c>
      <c r="G38" s="193" t="s">
        <v>486</v>
      </c>
    </row>
    <row r="39" spans="6:7" ht="15.75" thickBot="1">
      <c r="F39" s="193" t="s">
        <v>487</v>
      </c>
      <c r="G39" s="193" t="s">
        <v>487</v>
      </c>
    </row>
    <row r="40" spans="6:7" ht="29.25" thickBot="1">
      <c r="F40" s="193" t="s">
        <v>488</v>
      </c>
      <c r="G40" s="193" t="s">
        <v>488</v>
      </c>
    </row>
    <row r="41" spans="6:7" ht="15.75" thickBot="1">
      <c r="F41" s="193" t="s">
        <v>489</v>
      </c>
      <c r="G41" s="193" t="s">
        <v>489</v>
      </c>
    </row>
    <row r="42" spans="6:7" ht="29.25" thickBot="1">
      <c r="F42" s="193" t="s">
        <v>490</v>
      </c>
      <c r="G42" s="193" t="s">
        <v>490</v>
      </c>
    </row>
    <row r="43" spans="6:7" ht="29.25" thickBot="1">
      <c r="F43" s="193" t="s">
        <v>491</v>
      </c>
      <c r="G43" s="193" t="s">
        <v>491</v>
      </c>
    </row>
    <row r="44" spans="6:7" ht="15.75" thickBot="1">
      <c r="F44" s="193" t="s">
        <v>492</v>
      </c>
      <c r="G44" s="193" t="s">
        <v>492</v>
      </c>
    </row>
    <row r="45" spans="6:7" ht="15.75" thickBot="1">
      <c r="F45" s="193" t="s">
        <v>493</v>
      </c>
      <c r="G45" s="193" t="s">
        <v>493</v>
      </c>
    </row>
    <row r="46" spans="6:7" ht="15.75" thickBot="1">
      <c r="F46" s="193" t="s">
        <v>494</v>
      </c>
      <c r="G46" s="193" t="s">
        <v>494</v>
      </c>
    </row>
    <row r="47" spans="6:7" ht="28.5">
      <c r="F47" s="194" t="s">
        <v>495</v>
      </c>
      <c r="G47" s="194" t="s">
        <v>495</v>
      </c>
    </row>
    <row r="48" spans="6:7">
      <c r="F48" s="178" t="s">
        <v>302</v>
      </c>
      <c r="G48" s="178" t="s">
        <v>302</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75"/>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3.5" thickBot="1"/>
    <row r="2" spans="2:4" ht="13.5" thickBot="1">
      <c r="B2" s="396" t="s">
        <v>496</v>
      </c>
      <c r="C2" s="397"/>
      <c r="D2" s="398"/>
    </row>
    <row r="3" spans="2:4" ht="13.5" thickBot="1">
      <c r="B3" s="52" t="s">
        <v>64</v>
      </c>
      <c r="C3" s="52" t="s">
        <v>497</v>
      </c>
      <c r="D3" s="54" t="s">
        <v>64</v>
      </c>
    </row>
    <row r="4" spans="2:4">
      <c r="B4" s="39">
        <v>5</v>
      </c>
      <c r="C4" s="36" t="s">
        <v>313</v>
      </c>
      <c r="D4" s="40">
        <v>5</v>
      </c>
    </row>
    <row r="5" spans="2:4">
      <c r="B5" s="41">
        <v>3</v>
      </c>
      <c r="C5" s="37" t="s">
        <v>292</v>
      </c>
      <c r="D5" s="42">
        <v>3</v>
      </c>
    </row>
    <row r="6" spans="2:4">
      <c r="B6" s="41">
        <v>1</v>
      </c>
      <c r="C6" s="37" t="s">
        <v>293</v>
      </c>
      <c r="D6" s="42">
        <v>1</v>
      </c>
    </row>
    <row r="7" spans="2:4" ht="13.5" thickBot="1">
      <c r="B7" s="43">
        <v>0</v>
      </c>
      <c r="C7" s="38" t="s">
        <v>498</v>
      </c>
      <c r="D7" s="44">
        <v>5</v>
      </c>
    </row>
    <row r="8" spans="2:4">
      <c r="B8" s="1"/>
    </row>
    <row r="9" spans="2:4">
      <c r="B9" s="1"/>
    </row>
    <row r="10" spans="2:4" ht="13.5" thickBot="1">
      <c r="B10" s="35" t="s">
        <v>499</v>
      </c>
    </row>
    <row r="11" spans="2:4">
      <c r="B11" s="36" t="s">
        <v>388</v>
      </c>
    </row>
    <row r="12" spans="2:4">
      <c r="B12" s="37" t="s">
        <v>179</v>
      </c>
    </row>
    <row r="13" spans="2:4">
      <c r="B13" s="37" t="s">
        <v>181</v>
      </c>
    </row>
    <row r="14" spans="2:4" ht="12.75" customHeight="1">
      <c r="B14" s="37" t="s">
        <v>500</v>
      </c>
    </row>
    <row r="15" spans="2:4">
      <c r="B15" s="37" t="s">
        <v>185</v>
      </c>
    </row>
    <row r="16" spans="2:4">
      <c r="B16" s="37" t="s">
        <v>384</v>
      </c>
    </row>
    <row r="17" spans="2:5">
      <c r="B17" s="37" t="s">
        <v>501</v>
      </c>
    </row>
    <row r="18" spans="2:5" ht="13.5" thickBot="1">
      <c r="B18" s="37" t="s">
        <v>191</v>
      </c>
    </row>
    <row r="19" spans="2:5" ht="13.5" thickBot="1">
      <c r="B19" s="37" t="s">
        <v>367</v>
      </c>
      <c r="E19" s="52" t="s">
        <v>502</v>
      </c>
    </row>
    <row r="20" spans="2:5" ht="13.5" thickBot="1">
      <c r="B20" s="38" t="s">
        <v>195</v>
      </c>
      <c r="E20" s="45" t="s">
        <v>294</v>
      </c>
    </row>
    <row r="21" spans="2:5">
      <c r="B21" s="1"/>
      <c r="E21" s="47" t="s">
        <v>295</v>
      </c>
    </row>
    <row r="22" spans="2:5" ht="13.5" thickBot="1">
      <c r="B22" s="1"/>
      <c r="E22" s="48" t="s">
        <v>331</v>
      </c>
    </row>
    <row r="23" spans="2:5" ht="13.5" thickBot="1">
      <c r="B23" s="1"/>
      <c r="E23" s="5"/>
    </row>
    <row r="24" spans="2:5" ht="13.5" thickBot="1">
      <c r="B24" s="52" t="s">
        <v>197</v>
      </c>
      <c r="C24" s="52" t="s">
        <v>64</v>
      </c>
      <c r="E24" s="52" t="s">
        <v>503</v>
      </c>
    </row>
    <row r="25" spans="2:5">
      <c r="B25" s="36" t="s">
        <v>375</v>
      </c>
      <c r="C25" s="33">
        <v>5</v>
      </c>
      <c r="E25" s="45" t="s">
        <v>294</v>
      </c>
    </row>
    <row r="26" spans="2:5">
      <c r="B26" s="37" t="s">
        <v>291</v>
      </c>
      <c r="C26" s="34">
        <v>3</v>
      </c>
      <c r="E26" s="47" t="s">
        <v>295</v>
      </c>
    </row>
    <row r="27" spans="2:5" ht="13.5" thickBot="1">
      <c r="B27" s="37" t="s">
        <v>330</v>
      </c>
      <c r="C27" s="34">
        <v>1</v>
      </c>
      <c r="E27" s="48" t="s">
        <v>331</v>
      </c>
    </row>
    <row r="28" spans="2:5" ht="13.5" thickBot="1">
      <c r="B28" s="38" t="s">
        <v>498</v>
      </c>
      <c r="C28" s="12">
        <v>5</v>
      </c>
      <c r="E28" s="5"/>
    </row>
    <row r="29" spans="2:5" ht="13.5" thickBot="1">
      <c r="B29" s="10"/>
      <c r="E29" s="52" t="s">
        <v>504</v>
      </c>
    </row>
    <row r="30" spans="2:5" ht="13.5" thickBot="1">
      <c r="B30" s="10"/>
      <c r="E30" s="45" t="s">
        <v>294</v>
      </c>
    </row>
    <row r="31" spans="2:5" ht="13.5" thickBot="1">
      <c r="B31" s="52" t="s">
        <v>207</v>
      </c>
      <c r="C31" s="52" t="s">
        <v>64</v>
      </c>
      <c r="E31" s="47" t="s">
        <v>295</v>
      </c>
    </row>
    <row r="32" spans="2:5" ht="13.5" thickBot="1">
      <c r="B32" s="36" t="s">
        <v>313</v>
      </c>
      <c r="C32" s="33">
        <v>5</v>
      </c>
      <c r="E32" s="48"/>
    </row>
    <row r="33" spans="2:5" ht="13.5" thickBot="1">
      <c r="B33" s="37" t="s">
        <v>292</v>
      </c>
      <c r="C33" s="34">
        <v>3</v>
      </c>
      <c r="E33" s="5"/>
    </row>
    <row r="34" spans="2:5" ht="13.5" thickBot="1">
      <c r="B34" s="37" t="s">
        <v>293</v>
      </c>
      <c r="C34" s="34">
        <v>1</v>
      </c>
      <c r="E34" s="52" t="s">
        <v>505</v>
      </c>
    </row>
    <row r="35" spans="2:5" ht="13.5" thickBot="1">
      <c r="B35" s="38" t="s">
        <v>498</v>
      </c>
      <c r="C35" s="12">
        <v>5</v>
      </c>
      <c r="E35" s="49" t="s">
        <v>296</v>
      </c>
    </row>
    <row r="36" spans="2:5">
      <c r="B36" s="10"/>
      <c r="C36" s="9"/>
      <c r="E36" s="50" t="s">
        <v>506</v>
      </c>
    </row>
    <row r="37" spans="2:5" ht="13.5" thickBot="1">
      <c r="B37" s="10"/>
      <c r="C37" s="9"/>
      <c r="E37" s="51" t="s">
        <v>321</v>
      </c>
    </row>
    <row r="38" spans="2:5" ht="13.5" thickBot="1">
      <c r="B38" s="10"/>
      <c r="C38" s="9"/>
      <c r="E38" s="48" t="s">
        <v>331</v>
      </c>
    </row>
    <row r="39" spans="2:5" ht="13.5" thickBot="1">
      <c r="B39" s="52" t="s">
        <v>212</v>
      </c>
      <c r="C39" s="52" t="s">
        <v>64</v>
      </c>
      <c r="E39" s="5"/>
    </row>
    <row r="40" spans="2:5" ht="13.5" thickBot="1">
      <c r="B40" s="39" t="s">
        <v>313</v>
      </c>
      <c r="C40" s="45">
        <v>5</v>
      </c>
      <c r="E40" s="53" t="s">
        <v>507</v>
      </c>
    </row>
    <row r="41" spans="2:5">
      <c r="B41" s="41" t="s">
        <v>292</v>
      </c>
      <c r="C41" s="47">
        <v>3</v>
      </c>
      <c r="E41" s="45" t="s">
        <v>294</v>
      </c>
    </row>
    <row r="42" spans="2:5" ht="13.5" thickBot="1">
      <c r="B42" s="41" t="s">
        <v>293</v>
      </c>
      <c r="C42" s="47">
        <v>1</v>
      </c>
      <c r="E42" s="46" t="s">
        <v>295</v>
      </c>
    </row>
    <row r="43" spans="2:5" ht="13.5" thickBot="1">
      <c r="B43" s="43" t="s">
        <v>498</v>
      </c>
      <c r="C43" s="46">
        <v>5</v>
      </c>
      <c r="E43" s="48" t="s">
        <v>331</v>
      </c>
    </row>
    <row r="44" spans="2:5" ht="13.5" thickBot="1">
      <c r="B44" s="1"/>
    </row>
    <row r="45" spans="2:5" ht="13.5" thickBot="1">
      <c r="B45" s="52" t="s">
        <v>197</v>
      </c>
      <c r="C45" s="52" t="s">
        <v>64</v>
      </c>
    </row>
    <row r="46" spans="2:5">
      <c r="B46" s="39" t="s">
        <v>375</v>
      </c>
      <c r="C46" s="45" t="s">
        <v>508</v>
      </c>
    </row>
    <row r="47" spans="2:5">
      <c r="B47" s="41" t="s">
        <v>291</v>
      </c>
      <c r="C47" s="47" t="s">
        <v>509</v>
      </c>
    </row>
    <row r="48" spans="2:5">
      <c r="B48" s="41" t="s">
        <v>330</v>
      </c>
      <c r="C48" s="47" t="s">
        <v>510</v>
      </c>
    </row>
    <row r="49" spans="2:3" ht="13.5" thickBot="1">
      <c r="B49" s="43" t="s">
        <v>498</v>
      </c>
      <c r="C49" s="46" t="s">
        <v>511</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
  <cp:revision/>
  <dcterms:created xsi:type="dcterms:W3CDTF">2020-04-30T04:21:42Z</dcterms:created>
  <dcterms:modified xsi:type="dcterms:W3CDTF">2023-03-09T20:37:07Z</dcterms:modified>
  <cp:category/>
  <cp:contentStatus/>
</cp:coreProperties>
</file>